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C12" i="1" l="1"/>
  <c r="C13" i="1"/>
  <c r="C14" i="1"/>
  <c r="C11" i="1"/>
  <c r="C5" i="1"/>
  <c r="C6" i="1"/>
  <c r="C7" i="1"/>
  <c r="C4" i="1"/>
  <c r="I14" i="1" l="1"/>
  <c r="H14" i="1"/>
  <c r="H7" i="1"/>
  <c r="I7" i="1"/>
  <c r="I6" i="1"/>
  <c r="H6" i="1"/>
  <c r="G12" i="1"/>
  <c r="G13" i="1"/>
  <c r="G14" i="1"/>
  <c r="G11" i="1"/>
  <c r="G5" i="1"/>
  <c r="G6" i="1"/>
  <c r="G7" i="1"/>
  <c r="G4" i="1"/>
  <c r="D11" i="1" l="1"/>
  <c r="E11" i="1" s="1"/>
  <c r="F11" i="1" s="1"/>
  <c r="D12" i="1" l="1"/>
  <c r="E12" i="1" s="1"/>
  <c r="F12" i="1" s="1"/>
  <c r="J12" i="1" s="1"/>
  <c r="J11" i="1"/>
  <c r="D13" i="1"/>
  <c r="E13" i="1" s="1"/>
  <c r="F13" i="1" s="1"/>
  <c r="J13" i="1" s="1"/>
  <c r="D14" i="1"/>
  <c r="E14" i="1" s="1"/>
  <c r="F14" i="1" s="1"/>
  <c r="J14" i="1" s="1"/>
  <c r="D6" i="1" l="1"/>
  <c r="E6" i="1" s="1"/>
  <c r="F6" i="1" s="1"/>
  <c r="D7" i="1"/>
  <c r="E7" i="1" s="1"/>
  <c r="F7" i="1" s="1"/>
  <c r="D5" i="1"/>
  <c r="E5" i="1" s="1"/>
  <c r="F5" i="1" s="1"/>
  <c r="J5" i="1" s="1"/>
  <c r="J6" i="1" l="1"/>
  <c r="J7" i="1"/>
  <c r="D4" i="1"/>
  <c r="E4" i="1" s="1"/>
  <c r="F4" i="1" s="1"/>
  <c r="J4" i="1" s="1"/>
</calcChain>
</file>

<file path=xl/sharedStrings.xml><?xml version="1.0" encoding="utf-8"?>
<sst xmlns="http://schemas.openxmlformats.org/spreadsheetml/2006/main" count="42" uniqueCount="19">
  <si>
    <t>İŞLEMLERİN NEREDE YAPILDIĞI</t>
  </si>
  <si>
    <t>TARİFE</t>
  </si>
  <si>
    <t>% 20 GELİR VERGİSİ STOPAJI</t>
  </si>
  <si>
    <t>KESİNTİ TOPLAMI</t>
  </si>
  <si>
    <t>NET ÜCRET</t>
  </si>
  <si>
    <t>ÖDENECEK TUTAR 
NET ÜCRET + KDV</t>
  </si>
  <si>
    <t>SORUŞTURMA</t>
  </si>
  <si>
    <t>ASLİYE CEZA</t>
  </si>
  <si>
    <t>AĞIR CEZA</t>
  </si>
  <si>
    <t>SERİ YARGILAMA</t>
  </si>
  <si>
    <t>2023 YILI CMK ÖDEMELERİ İÇİN DÜZENLENECEK MAKBUZ ÖRNEĞİ</t>
  </si>
  <si>
    <t>NOT: Bölge Adliye Mahkemelerinde görülen duruşmalı davalar için 4.451,00 TL, Yargıtayda görülen duruşmalı davalar için 5.011,00 TL  ödenir.</t>
  </si>
  <si>
    <t>-</t>
  </si>
  <si>
    <t>TAHSİL EDİLEN KDV</t>
  </si>
  <si>
    <t>TALİMATLAR İÇİN DÜZENLENECEK MAKBUZ ÖRNEĞİ</t>
  </si>
  <si>
    <t>KDV TEVKİFATI
5/10</t>
  </si>
  <si>
    <t>NOT: Çocuk Mahkemelerinin görev alanına giren davalarda KDV oranı %10 olarak uygulanır.</t>
  </si>
  <si>
    <t>% 20 KDV</t>
  </si>
  <si>
    <t>BRÜT ÜCRET (TARİFE / 1,20)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</si>
</sst>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5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115" zoomScaleNormal="115" workbookViewId="0">
      <selection activeCell="N8" sqref="N8"/>
    </sheetView>
  </sheetViews>
  <sheetFormatPr defaultRowHeight="15" x14ac:dyDescent="0.25"/>
  <cols>
    <col min="1" max="1" width="20.5703125" style="1" customWidth="1"/>
    <col min="2" max="2" width="11" style="1" customWidth="1"/>
    <col min="3" max="3" width="14.42578125" style="1" customWidth="1"/>
    <col min="4" max="4" width="11.85546875" style="1" customWidth="1"/>
    <col min="5" max="5" width="9.28515625" style="1" bestFit="1" customWidth="1"/>
    <col min="6" max="6" width="10.7109375" style="1" bestFit="1" customWidth="1"/>
    <col min="7" max="7" width="11.42578125" style="1" bestFit="1" customWidth="1"/>
    <col min="8" max="8" width="12.140625" style="1" bestFit="1" customWidth="1"/>
    <col min="9" max="9" width="10" style="1" bestFit="1" customWidth="1"/>
    <col min="10" max="10" width="16.85546875" style="1" bestFit="1" customWidth="1"/>
    <col min="11" max="16384" width="9.140625" style="1"/>
  </cols>
  <sheetData>
    <row r="1" spans="1:10" ht="22.5" customHeight="1" x14ac:dyDescent="0.25">
      <c r="A1" s="17" t="s">
        <v>10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s="2" customFormat="1" ht="48" customHeight="1" x14ac:dyDescent="0.25">
      <c r="A3" s="8" t="s">
        <v>0</v>
      </c>
      <c r="B3" s="9" t="s">
        <v>1</v>
      </c>
      <c r="C3" s="9" t="s">
        <v>18</v>
      </c>
      <c r="D3" s="9" t="s">
        <v>2</v>
      </c>
      <c r="E3" s="9" t="s">
        <v>3</v>
      </c>
      <c r="F3" s="9" t="s">
        <v>4</v>
      </c>
      <c r="G3" s="9" t="s">
        <v>17</v>
      </c>
      <c r="H3" s="9" t="s">
        <v>13</v>
      </c>
      <c r="I3" s="9" t="s">
        <v>15</v>
      </c>
      <c r="J3" s="10" t="s">
        <v>5</v>
      </c>
    </row>
    <row r="4" spans="1:10" ht="24.75" customHeight="1" x14ac:dyDescent="0.25">
      <c r="A4" s="11" t="s">
        <v>6</v>
      </c>
      <c r="B4" s="14">
        <v>1447</v>
      </c>
      <c r="C4" s="3">
        <f>B4/1.2</f>
        <v>1205.8333333333335</v>
      </c>
      <c r="D4" s="3">
        <f>(C4*20)/100</f>
        <v>241.16666666666671</v>
      </c>
      <c r="E4" s="3">
        <f>D4</f>
        <v>241.16666666666671</v>
      </c>
      <c r="F4" s="3">
        <f>C4-E4</f>
        <v>964.66666666666674</v>
      </c>
      <c r="G4" s="3">
        <f>(C4*20)/100</f>
        <v>241.16666666666671</v>
      </c>
      <c r="H4" s="3" t="s">
        <v>12</v>
      </c>
      <c r="I4" s="3" t="s">
        <v>12</v>
      </c>
      <c r="J4" s="4">
        <f>F4+G4</f>
        <v>1205.8333333333335</v>
      </c>
    </row>
    <row r="5" spans="1:10" ht="24.75" customHeight="1" x14ac:dyDescent="0.25">
      <c r="A5" s="12" t="s">
        <v>9</v>
      </c>
      <c r="B5" s="15">
        <v>1036</v>
      </c>
      <c r="C5" s="3">
        <f t="shared" ref="C5:C7" si="0">B5/1.2</f>
        <v>863.33333333333337</v>
      </c>
      <c r="D5" s="3">
        <f>(C5*20)/100</f>
        <v>172.66666666666669</v>
      </c>
      <c r="E5" s="3">
        <f>D5</f>
        <v>172.66666666666669</v>
      </c>
      <c r="F5" s="3">
        <f>C5-E5</f>
        <v>690.66666666666674</v>
      </c>
      <c r="G5" s="3">
        <f t="shared" ref="G5:G7" si="1">(C5*20)/100</f>
        <v>172.66666666666669</v>
      </c>
      <c r="H5" s="3" t="s">
        <v>12</v>
      </c>
      <c r="I5" s="3" t="s">
        <v>12</v>
      </c>
      <c r="J5" s="4">
        <f>F5+G5</f>
        <v>863.33333333333348</v>
      </c>
    </row>
    <row r="6" spans="1:10" ht="24.75" customHeight="1" x14ac:dyDescent="0.25">
      <c r="A6" s="12" t="s">
        <v>7</v>
      </c>
      <c r="B6" s="15">
        <v>2481</v>
      </c>
      <c r="C6" s="3">
        <f t="shared" si="0"/>
        <v>2067.5</v>
      </c>
      <c r="D6" s="3">
        <f t="shared" ref="D6:D7" si="2">(C6*20)/100</f>
        <v>413.5</v>
      </c>
      <c r="E6" s="3">
        <f t="shared" ref="E6:E7" si="3">D6</f>
        <v>413.5</v>
      </c>
      <c r="F6" s="3">
        <f t="shared" ref="F6:F7" si="4">C6-E6</f>
        <v>1654</v>
      </c>
      <c r="G6" s="3">
        <f t="shared" si="1"/>
        <v>413.5</v>
      </c>
      <c r="H6" s="3">
        <f>(C6*20)/200</f>
        <v>206.75</v>
      </c>
      <c r="I6" s="3">
        <f>(C6*20)/200</f>
        <v>206.75</v>
      </c>
      <c r="J6" s="4">
        <f>F6+H6</f>
        <v>1860.75</v>
      </c>
    </row>
    <row r="7" spans="1:10" ht="24.75" customHeight="1" thickBot="1" x14ac:dyDescent="0.3">
      <c r="A7" s="13" t="s">
        <v>8</v>
      </c>
      <c r="B7" s="16">
        <v>4451</v>
      </c>
      <c r="C7" s="5">
        <f t="shared" si="0"/>
        <v>3709.166666666667</v>
      </c>
      <c r="D7" s="5">
        <f t="shared" si="2"/>
        <v>741.83333333333348</v>
      </c>
      <c r="E7" s="5">
        <f t="shared" si="3"/>
        <v>741.83333333333348</v>
      </c>
      <c r="F7" s="5">
        <f t="shared" si="4"/>
        <v>2967.3333333333335</v>
      </c>
      <c r="G7" s="5">
        <f t="shared" si="1"/>
        <v>741.83333333333348</v>
      </c>
      <c r="H7" s="5">
        <f>(C7*20)/200</f>
        <v>370.91666666666674</v>
      </c>
      <c r="I7" s="5">
        <f>(C7*20)/200</f>
        <v>370.91666666666674</v>
      </c>
      <c r="J7" s="6">
        <f>F7+H7</f>
        <v>3338.25</v>
      </c>
    </row>
    <row r="8" spans="1:10" ht="24.75" customHeight="1" x14ac:dyDescent="0.25"/>
    <row r="9" spans="1:10" ht="30.75" customHeight="1" thickBot="1" x14ac:dyDescent="0.3">
      <c r="A9" s="17" t="s">
        <v>14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s="2" customFormat="1" ht="48" customHeight="1" x14ac:dyDescent="0.25">
      <c r="A10" s="8" t="s">
        <v>0</v>
      </c>
      <c r="B10" s="9" t="s">
        <v>1</v>
      </c>
      <c r="C10" s="9" t="s">
        <v>18</v>
      </c>
      <c r="D10" s="9" t="s">
        <v>2</v>
      </c>
      <c r="E10" s="9" t="s">
        <v>3</v>
      </c>
      <c r="F10" s="9" t="s">
        <v>4</v>
      </c>
      <c r="G10" s="9" t="s">
        <v>17</v>
      </c>
      <c r="H10" s="9" t="s">
        <v>13</v>
      </c>
      <c r="I10" s="9" t="s">
        <v>15</v>
      </c>
      <c r="J10" s="10" t="s">
        <v>5</v>
      </c>
    </row>
    <row r="11" spans="1:10" ht="24.75" customHeight="1" x14ac:dyDescent="0.25">
      <c r="A11" s="11" t="s">
        <v>6</v>
      </c>
      <c r="B11" s="14">
        <v>723.5</v>
      </c>
      <c r="C11" s="3">
        <f>B11/1.2</f>
        <v>602.91666666666674</v>
      </c>
      <c r="D11" s="3">
        <f>(C11*20)/100</f>
        <v>120.58333333333336</v>
      </c>
      <c r="E11" s="3">
        <f>D11</f>
        <v>120.58333333333336</v>
      </c>
      <c r="F11" s="3">
        <f>C11-E11</f>
        <v>482.33333333333337</v>
      </c>
      <c r="G11" s="3">
        <f>(C11*20)/100</f>
        <v>120.58333333333336</v>
      </c>
      <c r="H11" s="3" t="s">
        <v>12</v>
      </c>
      <c r="I11" s="3" t="s">
        <v>12</v>
      </c>
      <c r="J11" s="4">
        <f>F11+G11</f>
        <v>602.91666666666674</v>
      </c>
    </row>
    <row r="12" spans="1:10" ht="24.75" customHeight="1" x14ac:dyDescent="0.25">
      <c r="A12" s="12" t="s">
        <v>9</v>
      </c>
      <c r="B12" s="15">
        <v>518</v>
      </c>
      <c r="C12" s="3">
        <f t="shared" ref="C12:C14" si="5">B12/1.2</f>
        <v>431.66666666666669</v>
      </c>
      <c r="D12" s="3">
        <f>(C12*20)/100</f>
        <v>86.333333333333343</v>
      </c>
      <c r="E12" s="3">
        <f>D12</f>
        <v>86.333333333333343</v>
      </c>
      <c r="F12" s="3">
        <f>C12-E12</f>
        <v>345.33333333333337</v>
      </c>
      <c r="G12" s="3">
        <f t="shared" ref="G12:G14" si="6">(C12*20)/100</f>
        <v>86.333333333333343</v>
      </c>
      <c r="H12" s="3" t="s">
        <v>12</v>
      </c>
      <c r="I12" s="3" t="s">
        <v>12</v>
      </c>
      <c r="J12" s="4">
        <f>F12+G12</f>
        <v>431.66666666666674</v>
      </c>
    </row>
    <row r="13" spans="1:10" ht="24.75" customHeight="1" x14ac:dyDescent="0.25">
      <c r="A13" s="12" t="s">
        <v>7</v>
      </c>
      <c r="B13" s="15">
        <v>1240.5</v>
      </c>
      <c r="C13" s="3">
        <f t="shared" si="5"/>
        <v>1033.75</v>
      </c>
      <c r="D13" s="3">
        <f t="shared" ref="D13:D14" si="7">(C13*20)/100</f>
        <v>206.75</v>
      </c>
      <c r="E13" s="3">
        <f t="shared" ref="E13:E14" si="8">D13</f>
        <v>206.75</v>
      </c>
      <c r="F13" s="3">
        <f t="shared" ref="F13:F14" si="9">C13-E13</f>
        <v>827</v>
      </c>
      <c r="G13" s="3">
        <f t="shared" si="6"/>
        <v>206.75</v>
      </c>
      <c r="H13" s="3" t="s">
        <v>12</v>
      </c>
      <c r="I13" s="3" t="s">
        <v>12</v>
      </c>
      <c r="J13" s="4">
        <f>F13+G13</f>
        <v>1033.75</v>
      </c>
    </row>
    <row r="14" spans="1:10" ht="24.75" customHeight="1" thickBot="1" x14ac:dyDescent="0.3">
      <c r="A14" s="13" t="s">
        <v>8</v>
      </c>
      <c r="B14" s="16">
        <v>2225.5</v>
      </c>
      <c r="C14" s="5">
        <f t="shared" si="5"/>
        <v>1854.5833333333335</v>
      </c>
      <c r="D14" s="5">
        <f t="shared" si="7"/>
        <v>370.91666666666674</v>
      </c>
      <c r="E14" s="5">
        <f t="shared" si="8"/>
        <v>370.91666666666674</v>
      </c>
      <c r="F14" s="5">
        <f t="shared" si="9"/>
        <v>1483.6666666666667</v>
      </c>
      <c r="G14" s="5">
        <f t="shared" si="6"/>
        <v>370.91666666666674</v>
      </c>
      <c r="H14" s="5">
        <f>(C14*20)/200</f>
        <v>185.45833333333337</v>
      </c>
      <c r="I14" s="5">
        <f>(C14*20)/200</f>
        <v>185.45833333333337</v>
      </c>
      <c r="J14" s="6">
        <f>F14+H14</f>
        <v>1669.125</v>
      </c>
    </row>
    <row r="15" spans="1:10" ht="30" customHeight="1" x14ac:dyDescent="0.25"/>
    <row r="16" spans="1:10" ht="30.75" customHeight="1" x14ac:dyDescent="0.25">
      <c r="A16" s="18" t="s">
        <v>11</v>
      </c>
      <c r="B16" s="18"/>
      <c r="C16" s="18"/>
      <c r="D16" s="18"/>
      <c r="E16" s="18"/>
      <c r="F16" s="18"/>
      <c r="G16" s="18"/>
      <c r="H16" s="18"/>
      <c r="I16" s="18"/>
      <c r="J16" s="18"/>
    </row>
    <row r="17" spans="1:10" ht="30.75" customHeight="1" x14ac:dyDescent="0.25">
      <c r="A17" s="18" t="s">
        <v>16</v>
      </c>
      <c r="B17" s="18"/>
      <c r="C17" s="18"/>
      <c r="D17" s="18"/>
      <c r="E17" s="18"/>
      <c r="F17" s="18"/>
      <c r="G17" s="18"/>
      <c r="H17" s="18"/>
      <c r="I17" s="18"/>
      <c r="J17" s="18"/>
    </row>
    <row r="18" spans="1:10" ht="10.5" customHeight="1" x14ac:dyDescent="0.25"/>
  </sheetData>
  <mergeCells count="4">
    <mergeCell ref="A1:J1"/>
    <mergeCell ref="A17:J17"/>
    <mergeCell ref="A16:J16"/>
    <mergeCell ref="A9:J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2023-07-11T11:07:54Z</dcterms:modified>
</cp:coreProperties>
</file>