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H15" i="1" l="1"/>
  <c r="H16" i="1"/>
  <c r="H17" i="1"/>
  <c r="H6" i="1"/>
  <c r="H7" i="1"/>
  <c r="H8" i="1"/>
  <c r="G15" i="1"/>
  <c r="G16" i="1"/>
  <c r="G17" i="1"/>
  <c r="G6" i="1"/>
  <c r="G7" i="1"/>
  <c r="G8" i="1"/>
  <c r="F15" i="1"/>
  <c r="F16" i="1"/>
  <c r="F17" i="1"/>
  <c r="F6" i="1"/>
  <c r="F7" i="1"/>
  <c r="F8" i="1"/>
  <c r="E15" i="1"/>
  <c r="E16" i="1"/>
  <c r="E17" i="1"/>
  <c r="E6" i="1"/>
  <c r="E7" i="1"/>
  <c r="E8" i="1"/>
  <c r="D15" i="1"/>
  <c r="D16" i="1"/>
  <c r="D17" i="1"/>
  <c r="D6" i="1"/>
  <c r="D7" i="1"/>
  <c r="D8" i="1"/>
  <c r="C15" i="1"/>
  <c r="C16" i="1"/>
  <c r="C17" i="1"/>
  <c r="C6" i="1"/>
  <c r="C7" i="1"/>
  <c r="C8" i="1"/>
  <c r="B15" i="1"/>
  <c r="B16" i="1"/>
  <c r="B17" i="1"/>
  <c r="B14" i="1"/>
  <c r="C14" i="1" l="1"/>
  <c r="C5" i="1"/>
  <c r="D5" i="1" l="1"/>
  <c r="E5" i="1" s="1"/>
  <c r="F5" i="1" s="1"/>
  <c r="D14" i="1"/>
  <c r="E14" i="1" s="1"/>
  <c r="G5" i="1"/>
  <c r="G14" i="1"/>
  <c r="F14" i="1" l="1"/>
  <c r="H14" i="1" s="1"/>
  <c r="H5" i="1"/>
</calcChain>
</file>

<file path=xl/sharedStrings.xml><?xml version="1.0" encoding="utf-8"?>
<sst xmlns="http://schemas.openxmlformats.org/spreadsheetml/2006/main" count="27" uniqueCount="15">
  <si>
    <t>İŞLEMLERİN NEREDE YAPILDIĞI</t>
  </si>
  <si>
    <t>TARİFE</t>
  </si>
  <si>
    <t>BRÜT ÜCRET (TARİFE 1,18)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</si>
  <si>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</si>
  <si>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</si>
  <si>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</si>
  <si>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</si>
  <si>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</si>
  <si>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</si>
  <si>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ASLİYE CEZA</t>
  </si>
  <si>
    <t>AĞIR CEZA</t>
  </si>
  <si>
    <t>TALİMATLAR İÇİN TARİFE</t>
  </si>
  <si>
    <t>SERİ YARGILAMA</t>
  </si>
  <si>
    <t>NOT: Bölge Adliye Mahkemelerinde görülen duruşmalı davalar için tarife ücreti 1.997,00 TL olup, Ağır Ceza Mahkemesi tarifesi ile aynıdır.</t>
  </si>
  <si>
    <t>2022 YILI CMK ÖDEMELERİ İÇİN DÜZENLENECEK MAKBUZ ÖRNEĞİ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</si>
</sst>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15" zoomScaleNormal="115" workbookViewId="0">
      <selection activeCell="P14" sqref="P14"/>
    </sheetView>
  </sheetViews>
  <sheetFormatPr defaultRowHeight="15" x14ac:dyDescent="0.25"/>
  <cols>
    <col min="1" max="1" width="17.5703125" style="1" customWidth="1"/>
    <col min="2" max="7" width="13.28515625" style="1" customWidth="1"/>
    <col min="8" max="8" width="18.140625" style="1" customWidth="1"/>
    <col min="9" max="16384" width="9.140625" style="1"/>
  </cols>
  <sheetData>
    <row r="1" spans="1:8" ht="22.5" customHeight="1" x14ac:dyDescent="0.25">
      <c r="A1" s="18" t="s">
        <v>14</v>
      </c>
      <c r="B1" s="18"/>
      <c r="C1" s="18"/>
      <c r="D1" s="18"/>
      <c r="E1" s="18"/>
      <c r="F1" s="18"/>
      <c r="G1" s="18"/>
      <c r="H1" s="18"/>
    </row>
    <row r="2" spans="1:8" ht="22.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5.75" thickBot="1" x14ac:dyDescent="0.3">
      <c r="A3" s="9"/>
      <c r="B3" s="9"/>
      <c r="C3" s="9"/>
      <c r="D3" s="9"/>
      <c r="E3" s="9"/>
      <c r="F3" s="9"/>
      <c r="G3" s="9"/>
      <c r="H3" s="9"/>
    </row>
    <row r="4" spans="1:8" s="2" customFormat="1" ht="60" customHeigh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2" t="s">
        <v>7</v>
      </c>
    </row>
    <row r="5" spans="1:8" ht="24.75" customHeight="1" x14ac:dyDescent="0.25">
      <c r="A5" s="13" t="s">
        <v>8</v>
      </c>
      <c r="B5" s="3">
        <v>649</v>
      </c>
      <c r="C5" s="3">
        <f>B5/1.18</f>
        <v>550</v>
      </c>
      <c r="D5" s="3">
        <f>(C5*20)/100</f>
        <v>110</v>
      </c>
      <c r="E5" s="3">
        <f>D5</f>
        <v>110</v>
      </c>
      <c r="F5" s="3">
        <f>C5-E5</f>
        <v>440</v>
      </c>
      <c r="G5" s="3">
        <f>(C5*18)/100</f>
        <v>99</v>
      </c>
      <c r="H5" s="4">
        <f>F5+G5</f>
        <v>539</v>
      </c>
    </row>
    <row r="6" spans="1:8" ht="24.75" customHeight="1" x14ac:dyDescent="0.25">
      <c r="A6" s="14" t="s">
        <v>9</v>
      </c>
      <c r="B6" s="5">
        <v>1113</v>
      </c>
      <c r="C6" s="3">
        <f t="shared" ref="C6:C8" si="0">B6/1.18</f>
        <v>943.22033898305085</v>
      </c>
      <c r="D6" s="3">
        <f t="shared" ref="D6:D8" si="1">(C6*20)/100</f>
        <v>188.64406779661019</v>
      </c>
      <c r="E6" s="3">
        <f t="shared" ref="E6:E8" si="2">D6</f>
        <v>188.64406779661019</v>
      </c>
      <c r="F6" s="3">
        <f t="shared" ref="F6:F8" si="3">C6-E6</f>
        <v>754.57627118644064</v>
      </c>
      <c r="G6" s="3">
        <f t="shared" ref="G6:G8" si="4">(C6*18)/100</f>
        <v>169.77966101694915</v>
      </c>
      <c r="H6" s="4">
        <f t="shared" ref="H6:H8" si="5">F6+G6</f>
        <v>924.35593220338978</v>
      </c>
    </row>
    <row r="7" spans="1:8" ht="24.75" customHeight="1" x14ac:dyDescent="0.25">
      <c r="A7" s="14" t="s">
        <v>12</v>
      </c>
      <c r="B7" s="5">
        <v>465</v>
      </c>
      <c r="C7" s="3">
        <f t="shared" si="0"/>
        <v>394.06779661016952</v>
      </c>
      <c r="D7" s="3">
        <f t="shared" si="1"/>
        <v>78.81355932203391</v>
      </c>
      <c r="E7" s="3">
        <f t="shared" si="2"/>
        <v>78.81355932203391</v>
      </c>
      <c r="F7" s="3">
        <f t="shared" si="3"/>
        <v>315.25423728813564</v>
      </c>
      <c r="G7" s="3">
        <f t="shared" si="4"/>
        <v>70.932203389830505</v>
      </c>
      <c r="H7" s="4">
        <f t="shared" si="5"/>
        <v>386.18644067796617</v>
      </c>
    </row>
    <row r="8" spans="1:8" ht="24.75" customHeight="1" thickBot="1" x14ac:dyDescent="0.3">
      <c r="A8" s="15" t="s">
        <v>10</v>
      </c>
      <c r="B8" s="6">
        <v>1997</v>
      </c>
      <c r="C8" s="7">
        <f t="shared" si="0"/>
        <v>1692.3728813559323</v>
      </c>
      <c r="D8" s="7">
        <f t="shared" si="1"/>
        <v>338.47457627118644</v>
      </c>
      <c r="E8" s="7">
        <f t="shared" si="2"/>
        <v>338.47457627118644</v>
      </c>
      <c r="F8" s="7">
        <f t="shared" si="3"/>
        <v>1353.898305084746</v>
      </c>
      <c r="G8" s="7">
        <f t="shared" si="4"/>
        <v>304.62711864406782</v>
      </c>
      <c r="H8" s="8">
        <f t="shared" si="5"/>
        <v>1658.5254237288138</v>
      </c>
    </row>
    <row r="10" spans="1:8" ht="30.75" customHeight="1" x14ac:dyDescent="0.25">
      <c r="A10" s="20" t="s">
        <v>13</v>
      </c>
      <c r="B10" s="20"/>
      <c r="C10" s="20"/>
      <c r="D10" s="20"/>
      <c r="E10" s="20"/>
      <c r="F10" s="20"/>
      <c r="G10" s="20"/>
      <c r="H10" s="20"/>
    </row>
    <row r="12" spans="1:8" ht="16.5" thickBot="1" x14ac:dyDescent="0.3">
      <c r="A12" s="21" t="s">
        <v>11</v>
      </c>
      <c r="D12" s="19"/>
      <c r="E12" s="19"/>
      <c r="F12" s="17"/>
    </row>
    <row r="13" spans="1:8" s="2" customFormat="1" ht="60" customHeight="1" x14ac:dyDescent="0.25">
      <c r="A13" s="10" t="s">
        <v>0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2" t="s">
        <v>7</v>
      </c>
    </row>
    <row r="14" spans="1:8" ht="24.75" customHeight="1" x14ac:dyDescent="0.25">
      <c r="A14" s="13" t="s">
        <v>8</v>
      </c>
      <c r="B14" s="3">
        <f>B5/2</f>
        <v>324.5</v>
      </c>
      <c r="C14" s="3">
        <f>B14/1.18</f>
        <v>275</v>
      </c>
      <c r="D14" s="3">
        <f>(C14*20)/100</f>
        <v>55</v>
      </c>
      <c r="E14" s="3">
        <f>D14</f>
        <v>55</v>
      </c>
      <c r="F14" s="3">
        <f>C14-E14</f>
        <v>220</v>
      </c>
      <c r="G14" s="3">
        <f>(C14*18)/100</f>
        <v>49.5</v>
      </c>
      <c r="H14" s="4">
        <f>F14+G14</f>
        <v>269.5</v>
      </c>
    </row>
    <row r="15" spans="1:8" ht="24.75" customHeight="1" x14ac:dyDescent="0.25">
      <c r="A15" s="14" t="s">
        <v>9</v>
      </c>
      <c r="B15" s="3">
        <f t="shared" ref="B15:B17" si="6">B6/2</f>
        <v>556.5</v>
      </c>
      <c r="C15" s="3">
        <f t="shared" ref="C15:C17" si="7">B15/1.18</f>
        <v>471.61016949152543</v>
      </c>
      <c r="D15" s="3">
        <f t="shared" ref="D15:D17" si="8">(C15*20)/100</f>
        <v>94.322033898305094</v>
      </c>
      <c r="E15" s="3">
        <f t="shared" ref="E15:E17" si="9">D15</f>
        <v>94.322033898305094</v>
      </c>
      <c r="F15" s="3">
        <f t="shared" ref="F15:F17" si="10">C15-E15</f>
        <v>377.28813559322032</v>
      </c>
      <c r="G15" s="3">
        <f t="shared" ref="G15:G17" si="11">(C15*18)/100</f>
        <v>84.889830508474574</v>
      </c>
      <c r="H15" s="4">
        <f t="shared" ref="H15:H17" si="12">F15+G15</f>
        <v>462.17796610169489</v>
      </c>
    </row>
    <row r="16" spans="1:8" ht="24.75" customHeight="1" x14ac:dyDescent="0.25">
      <c r="A16" s="14" t="s">
        <v>12</v>
      </c>
      <c r="B16" s="3">
        <f t="shared" si="6"/>
        <v>232.5</v>
      </c>
      <c r="C16" s="3">
        <f t="shared" si="7"/>
        <v>197.03389830508476</v>
      </c>
      <c r="D16" s="3">
        <f t="shared" si="8"/>
        <v>39.406779661016955</v>
      </c>
      <c r="E16" s="3">
        <f t="shared" si="9"/>
        <v>39.406779661016955</v>
      </c>
      <c r="F16" s="3">
        <f t="shared" si="10"/>
        <v>157.62711864406782</v>
      </c>
      <c r="G16" s="3">
        <f t="shared" si="11"/>
        <v>35.466101694915253</v>
      </c>
      <c r="H16" s="4">
        <f t="shared" si="12"/>
        <v>193.09322033898309</v>
      </c>
    </row>
    <row r="17" spans="1:8" ht="24.75" customHeight="1" thickBot="1" x14ac:dyDescent="0.3">
      <c r="A17" s="15" t="s">
        <v>10</v>
      </c>
      <c r="B17" s="7">
        <f t="shared" si="6"/>
        <v>998.5</v>
      </c>
      <c r="C17" s="7">
        <f t="shared" si="7"/>
        <v>846.18644067796617</v>
      </c>
      <c r="D17" s="7">
        <f t="shared" si="8"/>
        <v>169.23728813559322</v>
      </c>
      <c r="E17" s="7">
        <f t="shared" si="9"/>
        <v>169.23728813559322</v>
      </c>
      <c r="F17" s="7">
        <f t="shared" si="10"/>
        <v>676.94915254237299</v>
      </c>
      <c r="G17" s="7">
        <f t="shared" si="11"/>
        <v>152.31355932203391</v>
      </c>
      <c r="H17" s="8">
        <f t="shared" si="12"/>
        <v>829.26271186440692</v>
      </c>
    </row>
  </sheetData>
  <mergeCells count="3">
    <mergeCell ref="A1:H1"/>
    <mergeCell ref="D12:E12"/>
    <mergeCell ref="A10:H10"/>
  </mergeCells>
  <pageMargins left="0.7" right="0.7" top="0.75" bottom="0.75" header="0.3" footer="0.3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2021-12-23T07:40:55Z</dcterms:modified>
</cp:coreProperties>
</file>