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B15" i="1" l="1"/>
  <c r="C15" i="1" s="1"/>
  <c r="B16" i="1"/>
  <c r="C16" i="1" s="1"/>
  <c r="C7" i="1"/>
  <c r="D7" i="1" s="1"/>
  <c r="E7" i="1" s="1"/>
  <c r="D16" i="1" l="1"/>
  <c r="E16" i="1" s="1"/>
  <c r="F16" i="1" s="1"/>
  <c r="G16" i="1"/>
  <c r="D15" i="1"/>
  <c r="E15" i="1" s="1"/>
  <c r="F15" i="1" s="1"/>
  <c r="G15" i="1"/>
  <c r="G7" i="1"/>
  <c r="F7" i="1"/>
  <c r="H7" i="1" s="1"/>
  <c r="C6" i="1"/>
  <c r="G6" i="1" s="1"/>
  <c r="C8" i="1"/>
  <c r="G8" i="1" s="1"/>
  <c r="H16" i="1" l="1"/>
  <c r="H15" i="1"/>
  <c r="D8" i="1"/>
  <c r="E8" i="1" s="1"/>
  <c r="D6" i="1"/>
  <c r="E6" i="1" s="1"/>
  <c r="F6" i="1" s="1"/>
  <c r="H6" i="1" s="1"/>
  <c r="F8" i="1"/>
  <c r="H8" i="1" s="1"/>
  <c r="B14" i="1"/>
  <c r="C14" i="1" l="1"/>
  <c r="C5" i="1"/>
  <c r="D5" i="1" l="1"/>
  <c r="E5" i="1" s="1"/>
  <c r="F5" i="1" s="1"/>
  <c r="D14" i="1"/>
  <c r="E14" i="1" s="1"/>
  <c r="G5" i="1"/>
  <c r="G14" i="1"/>
  <c r="F14" i="1" l="1"/>
  <c r="H14" i="1" s="1"/>
  <c r="H5" i="1"/>
</calcChain>
</file>

<file path=xl/sharedStrings.xml><?xml version="1.0" encoding="utf-8"?>
<sst xmlns="http://schemas.openxmlformats.org/spreadsheetml/2006/main" count="26" uniqueCount="15">
  <si>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</si>
  <si>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</si>
  <si>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</si>
  <si>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</si>
  <si>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</si>
  <si>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</si>
  <si>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</si>
  <si>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</si>
  <si>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</si>
  <si>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</si>
  <si>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</si>
  <si>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TALİMATLAR İÇİN TARİFE</t>
  </si>
  <si>
    <t>SERİ YARGILAMA</t>
  </si>
  <si>
    <t>NOT: Bölge Adliye Mahkemelerinde görülen duruşmalı davalar için tarife ücreti 1.536,00 TL olup, Ağır Ceza Mahkemesi tarifesi ile aynıdır.</t>
  </si>
  <si>
    <t>2021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</si>
</sst>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15" zoomScaleNormal="115" workbookViewId="0">
      <selection activeCell="O4" sqref="O4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9" t="s">
        <v>14</v>
      </c>
      <c r="B1" s="19"/>
      <c r="C1" s="19"/>
      <c r="D1" s="19"/>
      <c r="E1" s="19"/>
      <c r="F1" s="19"/>
      <c r="G1" s="19"/>
      <c r="H1" s="19"/>
    </row>
    <row r="2" spans="1:8" ht="22.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24.75" customHeight="1" x14ac:dyDescent="0.25">
      <c r="A5" s="14" t="s">
        <v>8</v>
      </c>
      <c r="B5" s="3">
        <v>499</v>
      </c>
      <c r="C5" s="3">
        <f>B5/1.18</f>
        <v>422.88135593220341</v>
      </c>
      <c r="D5" s="3">
        <f>(C5*20)/100</f>
        <v>84.576271186440678</v>
      </c>
      <c r="E5" s="3">
        <f>D5</f>
        <v>84.576271186440678</v>
      </c>
      <c r="F5" s="3">
        <f>C5-E5</f>
        <v>338.30508474576271</v>
      </c>
      <c r="G5" s="3">
        <f>(C5*18)/100</f>
        <v>76.118644067796609</v>
      </c>
      <c r="H5" s="4">
        <f>F5+G5</f>
        <v>414.42372881355931</v>
      </c>
    </row>
    <row r="6" spans="1:8" ht="24.75" customHeight="1" x14ac:dyDescent="0.25">
      <c r="A6" s="15" t="s">
        <v>9</v>
      </c>
      <c r="B6" s="5">
        <v>856</v>
      </c>
      <c r="C6" s="3">
        <f t="shared" ref="C6:C8" si="0">B6/1.18</f>
        <v>725.42372881355936</v>
      </c>
      <c r="D6" s="3">
        <f t="shared" ref="D6:D8" si="1">(C6*20)/100</f>
        <v>145.08474576271186</v>
      </c>
      <c r="E6" s="3">
        <f t="shared" ref="E6:E8" si="2">D6</f>
        <v>145.08474576271186</v>
      </c>
      <c r="F6" s="3">
        <f t="shared" ref="F6:F8" si="3">C6-E6</f>
        <v>580.33898305084745</v>
      </c>
      <c r="G6" s="3">
        <f t="shared" ref="G6:G8" si="4">(C6*18)/100</f>
        <v>130.57627118644069</v>
      </c>
      <c r="H6" s="4">
        <f t="shared" ref="H6:H8" si="5">F6+G6</f>
        <v>710.91525423728808</v>
      </c>
    </row>
    <row r="7" spans="1:8" ht="24.75" customHeight="1" x14ac:dyDescent="0.25">
      <c r="A7" s="15" t="s">
        <v>10</v>
      </c>
      <c r="B7" s="5">
        <v>1536</v>
      </c>
      <c r="C7" s="3">
        <f t="shared" ref="C7" si="6">B7/1.18</f>
        <v>1301.6949152542375</v>
      </c>
      <c r="D7" s="3">
        <f t="shared" ref="D7" si="7">(C7*20)/100</f>
        <v>260.3389830508475</v>
      </c>
      <c r="E7" s="3">
        <f t="shared" ref="E7" si="8">D7</f>
        <v>260.3389830508475</v>
      </c>
      <c r="F7" s="3">
        <f t="shared" ref="F7" si="9">C7-E7</f>
        <v>1041.35593220339</v>
      </c>
      <c r="G7" s="3">
        <f t="shared" ref="G7" si="10">(C7*18)/100</f>
        <v>234.30508474576271</v>
      </c>
      <c r="H7" s="4">
        <f t="shared" ref="H7" si="11">F7+G7</f>
        <v>1275.6610169491528</v>
      </c>
    </row>
    <row r="8" spans="1:8" ht="24.75" customHeight="1" thickBot="1" x14ac:dyDescent="0.3">
      <c r="A8" s="16" t="s">
        <v>12</v>
      </c>
      <c r="B8" s="6">
        <v>358</v>
      </c>
      <c r="C8" s="7">
        <f t="shared" si="0"/>
        <v>303.38983050847457</v>
      </c>
      <c r="D8" s="7">
        <f t="shared" si="1"/>
        <v>60.677966101694913</v>
      </c>
      <c r="E8" s="7">
        <f t="shared" si="2"/>
        <v>60.677966101694913</v>
      </c>
      <c r="F8" s="7">
        <f t="shared" si="3"/>
        <v>242.71186440677965</v>
      </c>
      <c r="G8" s="7">
        <f t="shared" si="4"/>
        <v>54.610169491525419</v>
      </c>
      <c r="H8" s="8">
        <f t="shared" si="5"/>
        <v>297.32203389830505</v>
      </c>
    </row>
    <row r="10" spans="1:8" ht="30.75" customHeight="1" x14ac:dyDescent="0.25">
      <c r="A10" s="21" t="s">
        <v>13</v>
      </c>
      <c r="B10" s="21"/>
      <c r="C10" s="21"/>
      <c r="D10" s="21"/>
      <c r="E10" s="21"/>
      <c r="F10" s="21"/>
      <c r="G10" s="21"/>
      <c r="H10" s="21"/>
    </row>
    <row r="12" spans="1:8" ht="15.75" thickBot="1" x14ac:dyDescent="0.3">
      <c r="A12" s="10" t="s">
        <v>11</v>
      </c>
      <c r="D12" s="20"/>
      <c r="E12" s="20"/>
      <c r="F12" s="18"/>
    </row>
    <row r="13" spans="1:8" s="2" customFormat="1" ht="60" customHeight="1" x14ac:dyDescent="0.25">
      <c r="A13" s="11" t="s">
        <v>0</v>
      </c>
      <c r="B13" s="12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13" t="s">
        <v>7</v>
      </c>
    </row>
    <row r="14" spans="1:8" ht="24.75" customHeight="1" x14ac:dyDescent="0.25">
      <c r="A14" s="14" t="s">
        <v>8</v>
      </c>
      <c r="B14" s="3">
        <f>B5/2</f>
        <v>249.5</v>
      </c>
      <c r="C14" s="3">
        <f>B14/1.18</f>
        <v>211.4406779661017</v>
      </c>
      <c r="D14" s="3">
        <f>(C14*20)/100</f>
        <v>42.288135593220339</v>
      </c>
      <c r="E14" s="3">
        <f>D14</f>
        <v>42.288135593220339</v>
      </c>
      <c r="F14" s="3">
        <f>C14-E14</f>
        <v>169.15254237288136</v>
      </c>
      <c r="G14" s="3">
        <f>(C14*18)/100</f>
        <v>38.059322033898304</v>
      </c>
      <c r="H14" s="4">
        <f>F14+G14</f>
        <v>207.21186440677965</v>
      </c>
    </row>
    <row r="15" spans="1:8" ht="24.75" customHeight="1" x14ac:dyDescent="0.25">
      <c r="A15" s="15" t="s">
        <v>9</v>
      </c>
      <c r="B15" s="3">
        <f t="shared" ref="B15:B16" si="12">B6/2</f>
        <v>428</v>
      </c>
      <c r="C15" s="3">
        <f t="shared" ref="C15:C16" si="13">B15/1.18</f>
        <v>362.71186440677968</v>
      </c>
      <c r="D15" s="3">
        <f t="shared" ref="D15:D16" si="14">(C15*20)/100</f>
        <v>72.542372881355931</v>
      </c>
      <c r="E15" s="3">
        <f t="shared" ref="E15:E16" si="15">D15</f>
        <v>72.542372881355931</v>
      </c>
      <c r="F15" s="3">
        <f t="shared" ref="F15:F16" si="16">C15-E15</f>
        <v>290.16949152542372</v>
      </c>
      <c r="G15" s="3">
        <f t="shared" ref="G15:G16" si="17">(C15*18)/100</f>
        <v>65.288135593220346</v>
      </c>
      <c r="H15" s="4">
        <f t="shared" ref="H15:H16" si="18">F15+G15</f>
        <v>355.45762711864404</v>
      </c>
    </row>
    <row r="16" spans="1:8" ht="24.75" customHeight="1" thickBot="1" x14ac:dyDescent="0.3">
      <c r="A16" s="16" t="s">
        <v>10</v>
      </c>
      <c r="B16" s="7">
        <f t="shared" si="12"/>
        <v>768</v>
      </c>
      <c r="C16" s="7">
        <f t="shared" si="13"/>
        <v>650.84745762711873</v>
      </c>
      <c r="D16" s="7">
        <f t="shared" si="14"/>
        <v>130.16949152542375</v>
      </c>
      <c r="E16" s="7">
        <f t="shared" si="15"/>
        <v>130.16949152542375</v>
      </c>
      <c r="F16" s="7">
        <f t="shared" si="16"/>
        <v>520.67796610169501</v>
      </c>
      <c r="G16" s="7">
        <f t="shared" si="17"/>
        <v>117.15254237288136</v>
      </c>
      <c r="H16" s="8">
        <f t="shared" si="18"/>
        <v>637.83050847457639</v>
      </c>
    </row>
  </sheetData>
  <mergeCells count="3">
    <mergeCell ref="A1:H1"/>
    <mergeCell ref="D12:E12"/>
    <mergeCell ref="A10:H10"/>
  </mergeCells>
  <pageMargins left="0.7" right="0.7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2021-01-04T13:32:03Z</dcterms:modified>
</cp:coreProperties>
</file>