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B15" i="1" l="1"/>
  <c r="C15" i="1"/>
  <c r="D15" i="1"/>
  <c r="E15" i="1" s="1"/>
  <c r="G15" i="1"/>
  <c r="B16" i="1"/>
  <c r="C16" i="1"/>
  <c r="F16" i="1" s="1"/>
  <c r="H16" i="1" s="1"/>
  <c r="D16" i="1"/>
  <c r="E16" i="1"/>
  <c r="G16" i="1"/>
  <c r="C7" i="1"/>
  <c r="D7" i="1" s="1"/>
  <c r="E7" i="1" s="1"/>
  <c r="F15" i="1" l="1"/>
  <c r="H15" i="1" s="1"/>
  <c r="G7" i="1"/>
  <c r="F7" i="1"/>
  <c r="H7" i="1" s="1"/>
  <c r="C6" i="1"/>
  <c r="G6" i="1" s="1"/>
  <c r="C8" i="1"/>
  <c r="G8" i="1" s="1"/>
  <c r="D8" i="1" l="1"/>
  <c r="E8" i="1" s="1"/>
  <c r="D6" i="1"/>
  <c r="E6" i="1" s="1"/>
  <c r="F6" i="1" s="1"/>
  <c r="H6" i="1" s="1"/>
  <c r="F8" i="1"/>
  <c r="H8" i="1" s="1"/>
  <c r="B14" i="1"/>
  <c r="C14" i="1" l="1"/>
  <c r="C5" i="1"/>
  <c r="D5" i="1" l="1"/>
  <c r="E5" i="1" s="1"/>
  <c r="F5" i="1" s="1"/>
  <c r="D14" i="1"/>
  <c r="E14" i="1" s="1"/>
  <c r="G5" i="1"/>
  <c r="G14" i="1"/>
  <c r="F14" i="1" l="1"/>
  <c r="H14" i="1" s="1"/>
  <c r="H5" i="1"/>
</calcChain>
</file>

<file path=xl/sharedStrings.xml><?xml version="1.0" encoding="utf-8"?>
<sst xmlns="http://schemas.openxmlformats.org/spreadsheetml/2006/main" count="26" uniqueCount="15">
  <si>
    <t>İŞLEMLERİN NEREDE YAPILDIĞI</t>
  </si>
  <si>
    <t>TARİFE</t>
  </si>
  <si>
    <t>BRÜT ÜCRET (TARİFE 1,18)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</si>
  <si>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</si>
  <si>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</si>
  <si>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</si>
  <si>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</si>
  <si>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</si>
  <si>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</si>
  <si>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ASLİYE CEZA</t>
  </si>
  <si>
    <t>AĞIR CEZA</t>
  </si>
  <si>
    <t>TALİMATLAR İÇİN TARİFE</t>
  </si>
  <si>
    <t>2020 YILI CMK ÖDEMELERİ İÇİN DÜZENLENECEK MAKBUZ ÖRNEĞİ</t>
  </si>
  <si>
    <t>NOT: Bölge Adliye Mahkemelerinde görülen duruşmalı davalar için tarife ücreti 1.280,00 TL olup, Ağır Ceza Mahkemesi tarifesi ile aynıdır.</t>
  </si>
  <si>
    <t>SERİ YARGILAMA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</si>
</sst>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zoomScale="115" zoomScaleNormal="115" workbookViewId="0">
      <selection activeCell="O7" sqref="O7"/>
    </sheetView>
  </sheetViews>
  <sheetFormatPr defaultRowHeight="15" x14ac:dyDescent="0.25"/>
  <cols>
    <col min="1" max="1" width="17.5703125" style="1" customWidth="1"/>
    <col min="2" max="7" width="13.28515625" style="1" customWidth="1"/>
    <col min="8" max="8" width="18.140625" style="1" customWidth="1"/>
    <col min="9" max="16384" width="9.140625" style="1"/>
  </cols>
  <sheetData>
    <row r="1" spans="1:8" ht="22.5" customHeight="1" x14ac:dyDescent="0.25">
      <c r="A1" s="19" t="s">
        <v>12</v>
      </c>
      <c r="B1" s="19"/>
      <c r="C1" s="19"/>
      <c r="D1" s="19"/>
      <c r="E1" s="19"/>
      <c r="F1" s="19"/>
      <c r="G1" s="19"/>
      <c r="H1" s="19"/>
    </row>
    <row r="2" spans="1:8" ht="22.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.75" thickBot="1" x14ac:dyDescent="0.3">
      <c r="A3" s="9"/>
      <c r="B3" s="9"/>
      <c r="C3" s="9"/>
      <c r="D3" s="9"/>
      <c r="E3" s="9"/>
      <c r="F3" s="9"/>
      <c r="G3" s="9"/>
      <c r="H3" s="9"/>
    </row>
    <row r="4" spans="1:8" s="2" customFormat="1" ht="60" customHeigh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 t="s">
        <v>5</v>
      </c>
      <c r="G4" s="12" t="s">
        <v>6</v>
      </c>
      <c r="H4" s="13" t="s">
        <v>7</v>
      </c>
    </row>
    <row r="5" spans="1:8" ht="24.75" customHeight="1" x14ac:dyDescent="0.25">
      <c r="A5" s="14" t="s">
        <v>8</v>
      </c>
      <c r="B5" s="3">
        <v>416</v>
      </c>
      <c r="C5" s="3">
        <f>B5/1.18</f>
        <v>352.54237288135596</v>
      </c>
      <c r="D5" s="3">
        <f>(C5*20)/100</f>
        <v>70.508474576271198</v>
      </c>
      <c r="E5" s="3">
        <f>D5</f>
        <v>70.508474576271198</v>
      </c>
      <c r="F5" s="3">
        <f>C5-E5</f>
        <v>282.03389830508479</v>
      </c>
      <c r="G5" s="3">
        <f>(C5*18)/100</f>
        <v>63.457627118644069</v>
      </c>
      <c r="H5" s="4">
        <f>F5+G5</f>
        <v>345.49152542372883</v>
      </c>
    </row>
    <row r="6" spans="1:8" ht="24.75" customHeight="1" x14ac:dyDescent="0.25">
      <c r="A6" s="15" t="s">
        <v>9</v>
      </c>
      <c r="B6" s="5">
        <v>713</v>
      </c>
      <c r="C6" s="3">
        <f t="shared" ref="C6:C8" si="0">B6/1.18</f>
        <v>604.2372881355933</v>
      </c>
      <c r="D6" s="3">
        <f t="shared" ref="D6:D8" si="1">(C6*20)/100</f>
        <v>120.84745762711866</v>
      </c>
      <c r="E6" s="3">
        <f t="shared" ref="E6:E8" si="2">D6</f>
        <v>120.84745762711866</v>
      </c>
      <c r="F6" s="3">
        <f t="shared" ref="F6:F8" si="3">C6-E6</f>
        <v>483.38983050847463</v>
      </c>
      <c r="G6" s="3">
        <f t="shared" ref="G6:G8" si="4">(C6*18)/100</f>
        <v>108.7627118644068</v>
      </c>
      <c r="H6" s="4">
        <f t="shared" ref="H6:H8" si="5">F6+G6</f>
        <v>592.15254237288138</v>
      </c>
    </row>
    <row r="7" spans="1:8" ht="24.75" customHeight="1" x14ac:dyDescent="0.25">
      <c r="A7" s="15" t="s">
        <v>10</v>
      </c>
      <c r="B7" s="5">
        <v>1280</v>
      </c>
      <c r="C7" s="3">
        <f t="shared" ref="C7" si="6">B7/1.18</f>
        <v>1084.7457627118645</v>
      </c>
      <c r="D7" s="3">
        <f t="shared" ref="D7" si="7">(C7*20)/100</f>
        <v>216.9491525423729</v>
      </c>
      <c r="E7" s="3">
        <f t="shared" ref="E7" si="8">D7</f>
        <v>216.9491525423729</v>
      </c>
      <c r="F7" s="3">
        <f t="shared" ref="F7" si="9">C7-E7</f>
        <v>867.7966101694916</v>
      </c>
      <c r="G7" s="3">
        <f t="shared" ref="G7" si="10">(C7*18)/100</f>
        <v>195.25423728813558</v>
      </c>
      <c r="H7" s="4">
        <f t="shared" ref="H7" si="11">F7+G7</f>
        <v>1063.0508474576272</v>
      </c>
    </row>
    <row r="8" spans="1:8" ht="24.75" customHeight="1" thickBot="1" x14ac:dyDescent="0.3">
      <c r="A8" s="16" t="s">
        <v>14</v>
      </c>
      <c r="B8" s="6">
        <v>298</v>
      </c>
      <c r="C8" s="7">
        <f t="shared" si="0"/>
        <v>252.54237288135596</v>
      </c>
      <c r="D8" s="7">
        <f t="shared" si="1"/>
        <v>50.50847457627119</v>
      </c>
      <c r="E8" s="7">
        <f t="shared" si="2"/>
        <v>50.50847457627119</v>
      </c>
      <c r="F8" s="7">
        <f t="shared" si="3"/>
        <v>202.03389830508476</v>
      </c>
      <c r="G8" s="7">
        <f t="shared" si="4"/>
        <v>45.457627118644069</v>
      </c>
      <c r="H8" s="8">
        <f t="shared" si="5"/>
        <v>247.49152542372883</v>
      </c>
    </row>
    <row r="10" spans="1:8" ht="30.75" customHeight="1" x14ac:dyDescent="0.25">
      <c r="A10" s="21" t="s">
        <v>13</v>
      </c>
      <c r="B10" s="21"/>
      <c r="C10" s="21"/>
      <c r="D10" s="21"/>
      <c r="E10" s="21"/>
      <c r="F10" s="21"/>
      <c r="G10" s="21"/>
      <c r="H10" s="21"/>
    </row>
    <row r="12" spans="1:8" ht="15.75" thickBot="1" x14ac:dyDescent="0.3">
      <c r="A12" s="10" t="s">
        <v>11</v>
      </c>
      <c r="D12" s="20"/>
      <c r="E12" s="20"/>
      <c r="F12" s="18"/>
    </row>
    <row r="13" spans="1:8" s="2" customFormat="1" ht="60" customHeight="1" x14ac:dyDescent="0.25">
      <c r="A13" s="11" t="s">
        <v>0</v>
      </c>
      <c r="B13" s="12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6</v>
      </c>
      <c r="H13" s="13" t="s">
        <v>7</v>
      </c>
    </row>
    <row r="14" spans="1:8" ht="24.75" customHeight="1" x14ac:dyDescent="0.25">
      <c r="A14" s="14" t="s">
        <v>8</v>
      </c>
      <c r="B14" s="3">
        <f>B5/2</f>
        <v>208</v>
      </c>
      <c r="C14" s="3">
        <f>B14/1.18</f>
        <v>176.27118644067798</v>
      </c>
      <c r="D14" s="3">
        <f>(C14*20)/100</f>
        <v>35.254237288135599</v>
      </c>
      <c r="E14" s="3">
        <f>D14</f>
        <v>35.254237288135599</v>
      </c>
      <c r="F14" s="3">
        <f>C14-E14</f>
        <v>141.0169491525424</v>
      </c>
      <c r="G14" s="3">
        <f>(C14*18)/100</f>
        <v>31.728813559322035</v>
      </c>
      <c r="H14" s="4">
        <f>F14+G14</f>
        <v>172.74576271186442</v>
      </c>
    </row>
    <row r="15" spans="1:8" ht="24.75" customHeight="1" x14ac:dyDescent="0.25">
      <c r="A15" s="15" t="s">
        <v>9</v>
      </c>
      <c r="B15" s="3">
        <f t="shared" ref="B15:B16" si="12">B6/2</f>
        <v>356.5</v>
      </c>
      <c r="C15" s="3">
        <f t="shared" ref="C15:C16" si="13">B15/1.18</f>
        <v>302.11864406779665</v>
      </c>
      <c r="D15" s="3">
        <f t="shared" ref="D15:D16" si="14">(C15*20)/100</f>
        <v>60.423728813559329</v>
      </c>
      <c r="E15" s="3">
        <f t="shared" ref="E15:E16" si="15">D15</f>
        <v>60.423728813559329</v>
      </c>
      <c r="F15" s="3">
        <f t="shared" ref="F15:F16" si="16">C15-E15</f>
        <v>241.69491525423732</v>
      </c>
      <c r="G15" s="3">
        <f t="shared" ref="G15:G16" si="17">(C15*18)/100</f>
        <v>54.381355932203398</v>
      </c>
      <c r="H15" s="4">
        <f t="shared" ref="H15:H16" si="18">F15+G15</f>
        <v>296.07627118644069</v>
      </c>
    </row>
    <row r="16" spans="1:8" ht="24.75" customHeight="1" thickBot="1" x14ac:dyDescent="0.3">
      <c r="A16" s="16" t="s">
        <v>10</v>
      </c>
      <c r="B16" s="3">
        <f t="shared" si="12"/>
        <v>640</v>
      </c>
      <c r="C16" s="3">
        <f t="shared" si="13"/>
        <v>542.37288135593224</v>
      </c>
      <c r="D16" s="3">
        <f t="shared" si="14"/>
        <v>108.47457627118645</v>
      </c>
      <c r="E16" s="3">
        <f t="shared" si="15"/>
        <v>108.47457627118645</v>
      </c>
      <c r="F16" s="3">
        <f t="shared" si="16"/>
        <v>433.8983050847458</v>
      </c>
      <c r="G16" s="3">
        <f t="shared" si="17"/>
        <v>97.627118644067792</v>
      </c>
      <c r="H16" s="4">
        <f t="shared" si="18"/>
        <v>531.52542372881362</v>
      </c>
    </row>
  </sheetData>
  <mergeCells count="3">
    <mergeCell ref="A1:H1"/>
    <mergeCell ref="D12:E12"/>
    <mergeCell ref="A10:H10"/>
  </mergeCells>
  <pageMargins left="0.7" right="0.7" top="0.75" bottom="0.75" header="0.3" footer="0.3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2020-01-23T05:57:01Z</dcterms:modified>
</cp:coreProperties>
</file>