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B15" i="1" l="1"/>
  <c r="B14" i="1"/>
  <c r="B13" i="1"/>
  <c r="C7" i="1" l="1"/>
  <c r="G7" i="1" s="1"/>
  <c r="C15" i="1" l="1"/>
  <c r="G15" i="1" s="1"/>
  <c r="C14" i="1"/>
  <c r="G14" i="1" s="1"/>
  <c r="C13" i="1"/>
  <c r="C6" i="1"/>
  <c r="G6" i="1" s="1"/>
  <c r="C5" i="1"/>
  <c r="D5" i="1" l="1"/>
  <c r="E5" i="1" s="1"/>
  <c r="F5" i="1" s="1"/>
  <c r="D15" i="1"/>
  <c r="E15" i="1" s="1"/>
  <c r="D13" i="1"/>
  <c r="E13" i="1" s="1"/>
  <c r="D7" i="1"/>
  <c r="E7" i="1" s="1"/>
  <c r="D6" i="1"/>
  <c r="E6" i="1" s="1"/>
  <c r="F6" i="1" s="1"/>
  <c r="H6" i="1" s="1"/>
  <c r="G5" i="1"/>
  <c r="D14" i="1"/>
  <c r="E14" i="1" s="1"/>
  <c r="G13" i="1"/>
  <c r="F13" i="1" l="1"/>
  <c r="H13" i="1" s="1"/>
  <c r="F15" i="1"/>
  <c r="H15" i="1" s="1"/>
  <c r="F7" i="1"/>
  <c r="H7" i="1" s="1"/>
  <c r="H5" i="1"/>
  <c r="F14" i="1"/>
  <c r="H14" i="1" s="1"/>
</calcChain>
</file>

<file path=xl/sharedStrings.xml><?xml version="1.0" encoding="utf-8"?>
<sst xmlns="http://schemas.openxmlformats.org/spreadsheetml/2006/main" count="25" uniqueCount="14">
  <si>
    <t>İŞLEMLERİN NEREDE YAPILDIĞI</t>
  </si>
  <si>
    <t>TARİFE</t>
  </si>
  <si>
    <t>BRÜT ÜCRET (TARİFE 1,18)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</si>
  <si>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</si>
  <si>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</si>
  <si>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</si>
  <si>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</si>
  <si>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</si>
  <si>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</si>
  <si>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ASLİYE CEZA</t>
  </si>
  <si>
    <t>AĞIR CEZA</t>
  </si>
  <si>
    <t>NOT: Bölge Adliye Mahkemelerinde görülen duruşmalı davalar için tarife ücreti 861,00 TL olup, Ağır Ceza Mahkemesi tarifesi ile aynıdır.</t>
  </si>
  <si>
    <t>TALİMATLAR İÇİN TARİFE</t>
  </si>
  <si>
    <t>2018 YILI CMK ÖDEMELERİ İÇİN DÜZENLENECEK MAKBUZ ÖRNEĞİ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</si>
</sst>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15" zoomScaleNormal="115" workbookViewId="0">
      <selection activeCell="R12" sqref="R12"/>
    </sheetView>
  </sheetViews>
  <sheetFormatPr defaultRowHeight="15" x14ac:dyDescent="0.25"/>
  <cols>
    <col min="1" max="1" width="17.5703125" style="1" customWidth="1"/>
    <col min="2" max="7" width="13.28515625" style="1" customWidth="1"/>
    <col min="8" max="8" width="18.140625" style="1" customWidth="1"/>
    <col min="9" max="16384" width="9.140625" style="1"/>
  </cols>
  <sheetData>
    <row r="1" spans="1:8" ht="22.5" customHeight="1" x14ac:dyDescent="0.25">
      <c r="A1" s="19" t="s">
        <v>13</v>
      </c>
      <c r="B1" s="19"/>
      <c r="C1" s="19"/>
      <c r="D1" s="19"/>
      <c r="E1" s="19"/>
      <c r="F1" s="19"/>
      <c r="G1" s="19"/>
      <c r="H1" s="19"/>
    </row>
    <row r="2" spans="1:8" ht="22.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15.75" thickBot="1" x14ac:dyDescent="0.3">
      <c r="A3" s="9"/>
      <c r="B3" s="9"/>
      <c r="C3" s="9"/>
      <c r="D3" s="9"/>
      <c r="E3" s="9"/>
      <c r="F3" s="9"/>
      <c r="G3" s="9"/>
      <c r="H3" s="9"/>
    </row>
    <row r="4" spans="1:8" s="2" customFormat="1" ht="6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</row>
    <row r="5" spans="1:8" ht="24.75" customHeight="1" x14ac:dyDescent="0.25">
      <c r="A5" s="14" t="s">
        <v>8</v>
      </c>
      <c r="B5" s="3">
        <v>280</v>
      </c>
      <c r="C5" s="3">
        <f>B5/1.18</f>
        <v>237.28813559322035</v>
      </c>
      <c r="D5" s="3">
        <f>(C5*20)/100</f>
        <v>47.457627118644069</v>
      </c>
      <c r="E5" s="3">
        <f>D5</f>
        <v>47.457627118644069</v>
      </c>
      <c r="F5" s="3">
        <f>C5-E5</f>
        <v>189.83050847457628</v>
      </c>
      <c r="G5" s="3">
        <f>(C5*18)/100</f>
        <v>42.711864406779661</v>
      </c>
      <c r="H5" s="4">
        <f>F5+G5</f>
        <v>232.54237288135593</v>
      </c>
    </row>
    <row r="6" spans="1:8" ht="24.75" customHeight="1" x14ac:dyDescent="0.25">
      <c r="A6" s="15" t="s">
        <v>9</v>
      </c>
      <c r="B6" s="5">
        <v>479</v>
      </c>
      <c r="C6" s="3">
        <f t="shared" ref="C6" si="0">B6/1.18</f>
        <v>405.93220338983053</v>
      </c>
      <c r="D6" s="3">
        <f>(C6*20)/100</f>
        <v>81.186440677966118</v>
      </c>
      <c r="E6" s="3">
        <f t="shared" ref="E6:E7" si="1">D6</f>
        <v>81.186440677966118</v>
      </c>
      <c r="F6" s="3">
        <f>C6-E6</f>
        <v>324.74576271186442</v>
      </c>
      <c r="G6" s="3">
        <f t="shared" ref="G6:G7" si="2">(C6*18)/100</f>
        <v>73.067796610169495</v>
      </c>
      <c r="H6" s="4">
        <f t="shared" ref="H6" si="3">F6+G6</f>
        <v>397.81355932203394</v>
      </c>
    </row>
    <row r="7" spans="1:8" ht="24.75" customHeight="1" thickBot="1" x14ac:dyDescent="0.3">
      <c r="A7" s="16" t="s">
        <v>10</v>
      </c>
      <c r="B7" s="6">
        <v>861</v>
      </c>
      <c r="C7" s="7">
        <f>B7/1.18</f>
        <v>729.66101694915255</v>
      </c>
      <c r="D7" s="7">
        <f>(C7*20)/100</f>
        <v>145.93220338983051</v>
      </c>
      <c r="E7" s="7">
        <f t="shared" si="1"/>
        <v>145.93220338983051</v>
      </c>
      <c r="F7" s="7">
        <f>C7-E7</f>
        <v>583.72881355932202</v>
      </c>
      <c r="G7" s="7">
        <f t="shared" si="2"/>
        <v>131.33898305084745</v>
      </c>
      <c r="H7" s="8">
        <f>F7+G7</f>
        <v>715.06779661016947</v>
      </c>
    </row>
    <row r="9" spans="1:8" x14ac:dyDescent="0.25">
      <c r="A9" s="10" t="s">
        <v>11</v>
      </c>
    </row>
    <row r="11" spans="1:8" ht="15.75" thickBot="1" x14ac:dyDescent="0.3">
      <c r="A11" s="10" t="s">
        <v>12</v>
      </c>
      <c r="D11" s="20"/>
      <c r="E11" s="20"/>
      <c r="F11" s="18"/>
    </row>
    <row r="12" spans="1:8" s="2" customFormat="1" ht="60" customHeight="1" x14ac:dyDescent="0.25">
      <c r="A12" s="11" t="s">
        <v>0</v>
      </c>
      <c r="B12" s="12" t="s">
        <v>1</v>
      </c>
      <c r="C12" s="12" t="s">
        <v>2</v>
      </c>
      <c r="D12" s="12" t="s">
        <v>3</v>
      </c>
      <c r="E12" s="12" t="s">
        <v>4</v>
      </c>
      <c r="F12" s="12" t="s">
        <v>5</v>
      </c>
      <c r="G12" s="12" t="s">
        <v>6</v>
      </c>
      <c r="H12" s="13" t="s">
        <v>7</v>
      </c>
    </row>
    <row r="13" spans="1:8" ht="24.75" customHeight="1" x14ac:dyDescent="0.25">
      <c r="A13" s="14" t="s">
        <v>8</v>
      </c>
      <c r="B13" s="3">
        <f>B5/2</f>
        <v>140</v>
      </c>
      <c r="C13" s="3">
        <f>B13/1.18</f>
        <v>118.64406779661017</v>
      </c>
      <c r="D13" s="3">
        <f>(C13*20)/100</f>
        <v>23.728813559322035</v>
      </c>
      <c r="E13" s="3">
        <f>D13</f>
        <v>23.728813559322035</v>
      </c>
      <c r="F13" s="3">
        <f>C13-E13</f>
        <v>94.915254237288138</v>
      </c>
      <c r="G13" s="3">
        <f>(C13*18)/100</f>
        <v>21.35593220338983</v>
      </c>
      <c r="H13" s="4">
        <f>F13+G13</f>
        <v>116.27118644067797</v>
      </c>
    </row>
    <row r="14" spans="1:8" ht="24.75" customHeight="1" x14ac:dyDescent="0.25">
      <c r="A14" s="15" t="s">
        <v>9</v>
      </c>
      <c r="B14" s="5">
        <f>B6/2</f>
        <v>239.5</v>
      </c>
      <c r="C14" s="3">
        <f t="shared" ref="C14:C15" si="4">B14/1.18</f>
        <v>202.96610169491527</v>
      </c>
      <c r="D14" s="3">
        <f>(C14*20)/100</f>
        <v>40.593220338983059</v>
      </c>
      <c r="E14" s="3">
        <f t="shared" ref="E14:E15" si="5">D14</f>
        <v>40.593220338983059</v>
      </c>
      <c r="F14" s="3">
        <f>C14-E14</f>
        <v>162.37288135593221</v>
      </c>
      <c r="G14" s="3">
        <f t="shared" ref="G14:G15" si="6">(C14*18)/100</f>
        <v>36.533898305084747</v>
      </c>
      <c r="H14" s="4">
        <f t="shared" ref="H14:H15" si="7">F14+G14</f>
        <v>198.90677966101697</v>
      </c>
    </row>
    <row r="15" spans="1:8" ht="24.75" customHeight="1" thickBot="1" x14ac:dyDescent="0.3">
      <c r="A15" s="16" t="s">
        <v>10</v>
      </c>
      <c r="B15" s="6">
        <f>B7/2</f>
        <v>430.5</v>
      </c>
      <c r="C15" s="7">
        <f t="shared" si="4"/>
        <v>364.83050847457628</v>
      </c>
      <c r="D15" s="7">
        <f>(C15*20)/100</f>
        <v>72.966101694915253</v>
      </c>
      <c r="E15" s="7">
        <f t="shared" si="5"/>
        <v>72.966101694915253</v>
      </c>
      <c r="F15" s="7">
        <f>C15-E15</f>
        <v>291.86440677966101</v>
      </c>
      <c r="G15" s="7">
        <f t="shared" si="6"/>
        <v>65.669491525423723</v>
      </c>
      <c r="H15" s="8">
        <f t="shared" si="7"/>
        <v>357.53389830508473</v>
      </c>
    </row>
  </sheetData>
  <mergeCells count="2">
    <mergeCell ref="A1:H1"/>
    <mergeCell ref="D11:E1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2018-01-03T10:53:00Z</dcterms:modified>
</cp:coreProperties>
</file>