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G7" i="1" l="1"/>
  <c r="F5" i="1"/>
  <c r="C17" i="1" l="1"/>
  <c r="E17" i="1" s="1"/>
  <c r="C16" i="1"/>
  <c r="H16" i="1" s="1"/>
  <c r="C15" i="1"/>
  <c r="C14" i="1"/>
  <c r="E14" i="1" s="1"/>
  <c r="I6" i="1"/>
  <c r="I8" i="1"/>
  <c r="I5" i="1"/>
  <c r="H6" i="1"/>
  <c r="H8" i="1"/>
  <c r="H5" i="1"/>
  <c r="G6" i="1"/>
  <c r="I7" i="1"/>
  <c r="F6" i="1"/>
  <c r="F8" i="1"/>
  <c r="E6" i="1"/>
  <c r="E7" i="1"/>
  <c r="E8" i="1"/>
  <c r="G5" i="1"/>
  <c r="E5" i="1"/>
  <c r="D6" i="1"/>
  <c r="D7" i="1"/>
  <c r="D8" i="1"/>
  <c r="D5" i="1"/>
  <c r="C6" i="1"/>
  <c r="C7" i="1"/>
  <c r="C8" i="1"/>
  <c r="C5" i="1"/>
  <c r="E15" i="1" l="1"/>
  <c r="H15" i="1"/>
  <c r="D15" i="1"/>
  <c r="E16" i="1"/>
  <c r="D14" i="1"/>
  <c r="F14" i="1" s="1"/>
  <c r="G14" i="1" s="1"/>
  <c r="H14" i="1"/>
  <c r="D17" i="1"/>
  <c r="F17" i="1" s="1"/>
  <c r="G17" i="1" s="1"/>
  <c r="H17" i="1"/>
  <c r="D16" i="1"/>
  <c r="F16" i="1" s="1"/>
  <c r="G16" i="1" s="1"/>
  <c r="I16" i="1" s="1"/>
  <c r="I14" i="1" l="1"/>
  <c r="I17" i="1"/>
  <c r="F15" i="1"/>
  <c r="G15" i="1" s="1"/>
  <c r="I15" i="1" s="1"/>
</calcChain>
</file>

<file path=xl/sharedStrings.xml><?xml version="1.0" encoding="utf-8"?>
<sst xmlns="http://schemas.openxmlformats.org/spreadsheetml/2006/main" count="30" uniqueCount="16">
  <si>
    <t>2016 YILI CMK ÖDEMELERİ İÇİN DÜZENLENECEK MAKBUZ ÖRNEĞİ</t>
  </si>
  <si>
    <t>İŞLEMLERİN NEREDE YAPILDIĞI</t>
  </si>
  <si>
    <t>TARİFE</t>
  </si>
  <si>
    <t>BRÜT ÜCRET (TARİFE 1,18)</t>
  </si>
  <si>
    <t>% 9.48 DAMGA VERGİSİ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</si>
  <si>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</si>
  <si>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</si>
  <si>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</si>
  <si>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</si>
  <si>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</si>
  <si>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</si>
  <si>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SULH CEZA</t>
  </si>
  <si>
    <t>ASLİYE CEZA</t>
  </si>
  <si>
    <t>AĞIR CEZA</t>
  </si>
  <si>
    <t>KESİNTİLER</t>
  </si>
  <si>
    <t>TALİMAT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</si>
</sst>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115" zoomScaleNormal="115" workbookViewId="0">
      <selection activeCell="K17" sqref="K17"/>
    </sheetView>
  </sheetViews>
  <sheetFormatPr defaultRowHeight="15" x14ac:dyDescent="0.25"/>
  <cols>
    <col min="1" max="1" width="17.5703125" style="1" customWidth="1"/>
    <col min="2" max="8" width="13.28515625" style="1" customWidth="1"/>
    <col min="9" max="9" width="18.140625" style="1" customWidth="1"/>
    <col min="10" max="16384" width="9.140625" style="1"/>
  </cols>
  <sheetData>
    <row r="1" spans="1:9" ht="22.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5.75" thickBot="1" x14ac:dyDescent="0.3">
      <c r="A3" s="10"/>
      <c r="B3" s="10"/>
      <c r="C3" s="10"/>
      <c r="D3" s="19" t="s">
        <v>14</v>
      </c>
      <c r="E3" s="20"/>
      <c r="F3" s="21"/>
      <c r="G3" s="10"/>
      <c r="H3" s="10"/>
      <c r="I3" s="10"/>
    </row>
    <row r="4" spans="1:9" s="2" customFormat="1" ht="60" customHeight="1" x14ac:dyDescent="0.25">
      <c r="A4" s="11" t="s">
        <v>1</v>
      </c>
      <c r="B4" s="12" t="s">
        <v>2</v>
      </c>
      <c r="C4" s="12" t="s">
        <v>3</v>
      </c>
      <c r="D4" s="17" t="s">
        <v>4</v>
      </c>
      <c r="E4" s="17" t="s">
        <v>5</v>
      </c>
      <c r="F4" s="17" t="s">
        <v>6</v>
      </c>
      <c r="G4" s="12" t="s">
        <v>7</v>
      </c>
      <c r="H4" s="12" t="s">
        <v>8</v>
      </c>
      <c r="I4" s="13" t="s">
        <v>9</v>
      </c>
    </row>
    <row r="5" spans="1:9" ht="24.75" customHeight="1" x14ac:dyDescent="0.25">
      <c r="A5" s="14" t="s">
        <v>10</v>
      </c>
      <c r="B5" s="3">
        <v>214</v>
      </c>
      <c r="C5" s="3">
        <f>B5/1.18</f>
        <v>181.35593220338984</v>
      </c>
      <c r="D5" s="3">
        <f>(C5*9.48)/1000</f>
        <v>1.7192542372881356</v>
      </c>
      <c r="E5" s="3">
        <f>(C5*20)/100</f>
        <v>36.271186440677965</v>
      </c>
      <c r="F5" s="3">
        <f>D5+E5</f>
        <v>37.990440677966099</v>
      </c>
      <c r="G5" s="3">
        <f>C5-F5</f>
        <v>143.36549152542375</v>
      </c>
      <c r="H5" s="3">
        <f>(C5*18)/100</f>
        <v>32.644067796610173</v>
      </c>
      <c r="I5" s="4">
        <f>G5+H5</f>
        <v>176.00955932203391</v>
      </c>
    </row>
    <row r="6" spans="1:9" ht="24.75" customHeight="1" x14ac:dyDescent="0.25">
      <c r="A6" s="15" t="s">
        <v>11</v>
      </c>
      <c r="B6" s="5">
        <v>331</v>
      </c>
      <c r="C6" s="3">
        <f t="shared" ref="C6:C8" si="0">B6/1.18</f>
        <v>280.50847457627123</v>
      </c>
      <c r="D6" s="3">
        <f t="shared" ref="D6:D8" si="1">(C6*9.48)/1000</f>
        <v>2.6592203389830513</v>
      </c>
      <c r="E6" s="3">
        <f t="shared" ref="E6:E8" si="2">(C6*20)/100</f>
        <v>56.101694915254249</v>
      </c>
      <c r="F6" s="3">
        <f t="shared" ref="F6:F8" si="3">D6+E6</f>
        <v>58.760915254237304</v>
      </c>
      <c r="G6" s="3">
        <f t="shared" ref="G6:G8" si="4">C6-F6</f>
        <v>221.74755932203391</v>
      </c>
      <c r="H6" s="3">
        <f t="shared" ref="H6:H8" si="5">(C6*18)/100</f>
        <v>50.491525423728817</v>
      </c>
      <c r="I6" s="4">
        <f t="shared" ref="I6:I8" si="6">G6+H6</f>
        <v>272.23908474576274</v>
      </c>
    </row>
    <row r="7" spans="1:9" ht="24.75" customHeight="1" x14ac:dyDescent="0.25">
      <c r="A7" s="15" t="s">
        <v>12</v>
      </c>
      <c r="B7" s="5">
        <v>364</v>
      </c>
      <c r="C7" s="3">
        <f t="shared" si="0"/>
        <v>308.47457627118644</v>
      </c>
      <c r="D7" s="3">
        <f t="shared" si="1"/>
        <v>2.9243389830508475</v>
      </c>
      <c r="E7" s="3">
        <f t="shared" si="2"/>
        <v>61.694915254237287</v>
      </c>
      <c r="F7" s="3">
        <v>64.61</v>
      </c>
      <c r="G7" s="3">
        <f>C7-F7</f>
        <v>243.86457627118642</v>
      </c>
      <c r="H7" s="3">
        <v>55.52</v>
      </c>
      <c r="I7" s="4">
        <f t="shared" si="6"/>
        <v>299.3845762711864</v>
      </c>
    </row>
    <row r="8" spans="1:9" ht="24.75" customHeight="1" thickBot="1" x14ac:dyDescent="0.3">
      <c r="A8" s="16" t="s">
        <v>13</v>
      </c>
      <c r="B8" s="6">
        <v>656</v>
      </c>
      <c r="C8" s="7">
        <f t="shared" si="0"/>
        <v>555.93220338983053</v>
      </c>
      <c r="D8" s="7">
        <f t="shared" si="1"/>
        <v>5.2702372881355943</v>
      </c>
      <c r="E8" s="7">
        <f t="shared" si="2"/>
        <v>111.18644067796612</v>
      </c>
      <c r="F8" s="7">
        <f t="shared" si="3"/>
        <v>116.45667796610171</v>
      </c>
      <c r="G8" s="7">
        <v>439.47</v>
      </c>
      <c r="H8" s="7">
        <f t="shared" si="5"/>
        <v>100.06779661016949</v>
      </c>
      <c r="I8" s="8">
        <f t="shared" si="6"/>
        <v>539.53779661016949</v>
      </c>
    </row>
    <row r="11" spans="1:9" ht="15.75" thickBot="1" x14ac:dyDescent="0.3"/>
    <row r="12" spans="1:9" ht="15.75" thickBot="1" x14ac:dyDescent="0.3">
      <c r="A12" s="10" t="s">
        <v>15</v>
      </c>
      <c r="D12" s="19" t="s">
        <v>14</v>
      </c>
      <c r="E12" s="20"/>
      <c r="F12" s="21"/>
    </row>
    <row r="13" spans="1:9" s="2" customFormat="1" ht="60" customHeight="1" x14ac:dyDescent="0.25">
      <c r="A13" s="11" t="s">
        <v>1</v>
      </c>
      <c r="B13" s="12" t="s">
        <v>2</v>
      </c>
      <c r="C13" s="12" t="s">
        <v>3</v>
      </c>
      <c r="D13" s="17" t="s">
        <v>4</v>
      </c>
      <c r="E13" s="17" t="s">
        <v>5</v>
      </c>
      <c r="F13" s="17" t="s">
        <v>6</v>
      </c>
      <c r="G13" s="12" t="s">
        <v>7</v>
      </c>
      <c r="H13" s="12" t="s">
        <v>8</v>
      </c>
      <c r="I13" s="13" t="s">
        <v>9</v>
      </c>
    </row>
    <row r="14" spans="1:9" ht="24.75" customHeight="1" x14ac:dyDescent="0.25">
      <c r="A14" s="14" t="s">
        <v>10</v>
      </c>
      <c r="B14" s="3">
        <v>107</v>
      </c>
      <c r="C14" s="3">
        <f>B14/1.18</f>
        <v>90.677966101694921</v>
      </c>
      <c r="D14" s="3">
        <f>(C14*9.48)/1000</f>
        <v>0.85962711864406782</v>
      </c>
      <c r="E14" s="3">
        <f>(C14*20)/100</f>
        <v>18.135593220338983</v>
      </c>
      <c r="F14" s="3">
        <f>D14+E14</f>
        <v>18.995220338983049</v>
      </c>
      <c r="G14" s="3">
        <f>C14-F14</f>
        <v>71.682745762711875</v>
      </c>
      <c r="H14" s="3">
        <f>(C14*18)/100</f>
        <v>16.322033898305087</v>
      </c>
      <c r="I14" s="4">
        <f>G14+H14</f>
        <v>88.004779661016954</v>
      </c>
    </row>
    <row r="15" spans="1:9" ht="24.75" customHeight="1" x14ac:dyDescent="0.25">
      <c r="A15" s="15" t="s">
        <v>11</v>
      </c>
      <c r="B15" s="5">
        <v>165.5</v>
      </c>
      <c r="C15" s="3">
        <f t="shared" ref="C15:C17" si="7">B15/1.18</f>
        <v>140.25423728813561</v>
      </c>
      <c r="D15" s="3">
        <f t="shared" ref="D15:D17" si="8">(C15*9.48)/1000</f>
        <v>1.3296101694915257</v>
      </c>
      <c r="E15" s="3">
        <f t="shared" ref="E15:E17" si="9">(C15*20)/100</f>
        <v>28.050847457627125</v>
      </c>
      <c r="F15" s="3">
        <f t="shared" ref="F15:F17" si="10">D15+E15</f>
        <v>29.380457627118652</v>
      </c>
      <c r="G15" s="3">
        <f t="shared" ref="G15:G17" si="11">C15-F15</f>
        <v>110.87377966101695</v>
      </c>
      <c r="H15" s="3">
        <f t="shared" ref="H15:H17" si="12">(C15*18)/100</f>
        <v>25.245762711864408</v>
      </c>
      <c r="I15" s="4">
        <f t="shared" ref="I15:I17" si="13">G15+H15</f>
        <v>136.11954237288137</v>
      </c>
    </row>
    <row r="16" spans="1:9" ht="24.75" customHeight="1" x14ac:dyDescent="0.25">
      <c r="A16" s="15" t="s">
        <v>12</v>
      </c>
      <c r="B16" s="5">
        <v>182</v>
      </c>
      <c r="C16" s="3">
        <f t="shared" si="7"/>
        <v>154.23728813559322</v>
      </c>
      <c r="D16" s="3">
        <f t="shared" si="8"/>
        <v>1.4621694915254237</v>
      </c>
      <c r="E16" s="3">
        <f t="shared" si="9"/>
        <v>30.847457627118644</v>
      </c>
      <c r="F16" s="3">
        <f t="shared" si="10"/>
        <v>32.309627118644066</v>
      </c>
      <c r="G16" s="3">
        <f t="shared" si="11"/>
        <v>121.92766101694914</v>
      </c>
      <c r="H16" s="3">
        <f t="shared" si="12"/>
        <v>27.762711864406779</v>
      </c>
      <c r="I16" s="4">
        <f t="shared" si="13"/>
        <v>149.69037288135593</v>
      </c>
    </row>
    <row r="17" spans="1:9" ht="24.75" customHeight="1" thickBot="1" x14ac:dyDescent="0.3">
      <c r="A17" s="16" t="s">
        <v>13</v>
      </c>
      <c r="B17" s="6">
        <v>328</v>
      </c>
      <c r="C17" s="7">
        <f t="shared" si="7"/>
        <v>277.96610169491527</v>
      </c>
      <c r="D17" s="7">
        <f t="shared" si="8"/>
        <v>2.6351186440677972</v>
      </c>
      <c r="E17" s="7">
        <f t="shared" si="9"/>
        <v>55.593220338983059</v>
      </c>
      <c r="F17" s="7">
        <f t="shared" si="10"/>
        <v>58.228338983050854</v>
      </c>
      <c r="G17" s="7">
        <f t="shared" si="11"/>
        <v>219.73776271186441</v>
      </c>
      <c r="H17" s="7">
        <f t="shared" si="12"/>
        <v>50.033898305084747</v>
      </c>
      <c r="I17" s="8">
        <f t="shared" si="13"/>
        <v>269.77166101694917</v>
      </c>
    </row>
  </sheetData>
  <mergeCells count="3">
    <mergeCell ref="A1:I1"/>
    <mergeCell ref="D3:F3"/>
    <mergeCell ref="D12:F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2016-05-24T08:24:21Z</dcterms:modified>
</cp:coreProperties>
</file>