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ayfa1" sheetId="1" r:id="rId1"/>
    <sheet name="Sayfa2" sheetId="2" r:id="rId2"/>
    <sheet name="Sayfa3" sheetId="3" r:id="rId3"/>
  </sheets>
  <calcPr calcId="145621"/>
</workbook>
</file>

<file path=xl/calcChain.xml><?xml version="1.0" encoding="utf-8"?>
<calcChain xmlns="http://schemas.openxmlformats.org/spreadsheetml/2006/main">
  <c r="C17" i="1" l="1"/>
  <c r="E17" i="1" s="1"/>
  <c r="C16" i="1"/>
  <c r="H16" i="1" s="1"/>
  <c r="C15" i="1"/>
  <c r="C14" i="1"/>
  <c r="E14" i="1" s="1"/>
  <c r="E6" i="1"/>
  <c r="E7" i="1"/>
  <c r="D6" i="1"/>
  <c r="G6" i="1" s="1"/>
  <c r="I6" i="1" s="1"/>
  <c r="D7" i="1"/>
  <c r="D8" i="1"/>
  <c r="C6" i="1"/>
  <c r="C7" i="1"/>
  <c r="G7" i="1" s="1"/>
  <c r="I7" i="1" s="1"/>
  <c r="C8" i="1"/>
  <c r="E8" i="1" s="1"/>
  <c r="C5" i="1"/>
  <c r="H5" i="1" s="1"/>
  <c r="F8" i="1" l="1"/>
  <c r="H8" i="1"/>
  <c r="I8" i="1" s="1"/>
  <c r="D5" i="1"/>
  <c r="E5" i="1"/>
  <c r="E15" i="1"/>
  <c r="H15" i="1"/>
  <c r="D15" i="1"/>
  <c r="E16" i="1"/>
  <c r="D14" i="1"/>
  <c r="F14" i="1" s="1"/>
  <c r="D17" i="1"/>
  <c r="F17" i="1" s="1"/>
  <c r="D16" i="1"/>
  <c r="F16" i="1" s="1"/>
  <c r="G16" i="1" s="1"/>
  <c r="I16" i="1" s="1"/>
  <c r="F5" i="1" l="1"/>
  <c r="I5" i="1" s="1"/>
  <c r="I14" i="1"/>
  <c r="I17" i="1"/>
  <c r="F15" i="1"/>
  <c r="G15" i="1" s="1"/>
  <c r="I15" i="1" s="1"/>
</calcChain>
</file>

<file path=xl/sharedStrings.xml><?xml version="1.0" encoding="utf-8"?>
<sst xmlns="http://schemas.openxmlformats.org/spreadsheetml/2006/main" count="30" uniqueCount="16">
  <si>
    <t>İŞLEMLERİN NEREDE YAPILDIĞI</t>
  </si>
  <si>
    <t>TARİFE</t>
  </si>
  <si>
    <t>BRÜT ÜCRET (TARİFE 1,18)</t>
  </si>
  <si>
    <t>% 9.48 DAMGA VERGİSİ</t>
  </si>
  <si>
    <t>% 20 GELİR VERGİSİ STOPAJI</t>
  </si>
  <si>
    <t>KESİNTİ TOPLAMI</t>
  </si>
  <si>
    <t>NET ÜCRET</t>
  </si>
  <si>
    <t>% 18 K.D.V.</t>
  </si>
  <si>
    <t>ÖDENECEK TUTAR 
NET ÜCRET + KDV</t>
  </si>
  <si>
    <t>SORUŞTURMA</t>
  </si>
  <si>
    <t>SULH CEZA</t>
  </si>
  <si>
    <t>ASLİYE CEZA</t>
  </si>
  <si>
    <t>AĞIR CEZA</t>
  </si>
  <si>
    <t>KESİNTİLER</t>
  </si>
  <si>
    <t>TALİMAT</t>
  </si>
  <si>
    <t>2015 YILI CMK ÖDEMELERİ İÇİN DÜZENLENECEK MAKBUZ ÖRNEĞİ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</si>
</sst>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₺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4" fontId="0" fillId="0" borderId="5" xfId="0" applyNumberFormat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 wrapText="1"/>
    </xf>
    <xf numFmtId="164" fontId="0" fillId="0" borderId="9" xfId="0" applyNumberForma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zoomScale="115" zoomScaleNormal="115" workbookViewId="0">
      <selection activeCell="L15" sqref="L15"/>
    </sheetView>
  </sheetViews>
  <sheetFormatPr defaultRowHeight="15" x14ac:dyDescent="0.25"/>
  <cols>
    <col min="1" max="1" width="17.5703125" style="1" customWidth="1"/>
    <col min="2" max="8" width="13.28515625" style="1" customWidth="1"/>
    <col min="9" max="9" width="18.140625" style="1" customWidth="1"/>
    <col min="10" max="16384" width="9.140625" style="1"/>
  </cols>
  <sheetData>
    <row r="1" spans="1:9" ht="22.5" customHeight="1" x14ac:dyDescent="0.25">
      <c r="A1" s="18" t="s">
        <v>15</v>
      </c>
      <c r="B1" s="18"/>
      <c r="C1" s="18"/>
      <c r="D1" s="18"/>
      <c r="E1" s="18"/>
      <c r="F1" s="18"/>
      <c r="G1" s="18"/>
      <c r="H1" s="18"/>
      <c r="I1" s="18"/>
    </row>
    <row r="2" spans="1:9" ht="15.75" thickBot="1" x14ac:dyDescent="0.3">
      <c r="A2" s="9"/>
      <c r="B2" s="9"/>
      <c r="C2" s="9"/>
      <c r="D2" s="9"/>
      <c r="E2" s="9"/>
      <c r="F2" s="9"/>
      <c r="G2" s="9"/>
      <c r="H2" s="9"/>
      <c r="I2" s="9"/>
    </row>
    <row r="3" spans="1:9" ht="15.75" thickBot="1" x14ac:dyDescent="0.3">
      <c r="A3" s="10"/>
      <c r="B3" s="10"/>
      <c r="C3" s="10"/>
      <c r="D3" s="19" t="s">
        <v>13</v>
      </c>
      <c r="E3" s="20"/>
      <c r="F3" s="21"/>
      <c r="G3" s="10"/>
      <c r="H3" s="10"/>
      <c r="I3" s="10"/>
    </row>
    <row r="4" spans="1:9" s="2" customFormat="1" ht="60" customHeight="1" x14ac:dyDescent="0.25">
      <c r="A4" s="11" t="s">
        <v>0</v>
      </c>
      <c r="B4" s="12" t="s">
        <v>1</v>
      </c>
      <c r="C4" s="12" t="s">
        <v>2</v>
      </c>
      <c r="D4" s="17" t="s">
        <v>3</v>
      </c>
      <c r="E4" s="17" t="s">
        <v>4</v>
      </c>
      <c r="F4" s="17" t="s">
        <v>5</v>
      </c>
      <c r="G4" s="12" t="s">
        <v>6</v>
      </c>
      <c r="H4" s="12" t="s">
        <v>7</v>
      </c>
      <c r="I4" s="13" t="s">
        <v>8</v>
      </c>
    </row>
    <row r="5" spans="1:9" ht="24.75" customHeight="1" x14ac:dyDescent="0.25">
      <c r="A5" s="14" t="s">
        <v>9</v>
      </c>
      <c r="B5" s="3">
        <v>200</v>
      </c>
      <c r="C5" s="3">
        <f>B5/1.18</f>
        <v>169.49152542372883</v>
      </c>
      <c r="D5" s="3">
        <f>(C5*9.48)/1000</f>
        <v>1.6067796610169494</v>
      </c>
      <c r="E5" s="3">
        <f>(C5*20)/100</f>
        <v>33.898305084745765</v>
      </c>
      <c r="F5" s="3">
        <f>D5+E5</f>
        <v>35.505084745762716</v>
      </c>
      <c r="G5" s="3">
        <v>133.97999999999999</v>
      </c>
      <c r="H5" s="3">
        <f>(C5*18)/100</f>
        <v>30.50847457627119</v>
      </c>
      <c r="I5" s="4">
        <f>G5+H5</f>
        <v>164.48847457627119</v>
      </c>
    </row>
    <row r="6" spans="1:9" ht="24.75" customHeight="1" x14ac:dyDescent="0.25">
      <c r="A6" s="15" t="s">
        <v>10</v>
      </c>
      <c r="B6" s="5">
        <v>309</v>
      </c>
      <c r="C6" s="3">
        <f t="shared" ref="C6:C8" si="0">B6/1.18</f>
        <v>261.86440677966101</v>
      </c>
      <c r="D6" s="3">
        <f t="shared" ref="D6:D8" si="1">(C6*9.48)/1000</f>
        <v>2.4824745762711862</v>
      </c>
      <c r="E6" s="3">
        <f t="shared" ref="E6:E8" si="2">(C6*20)/100</f>
        <v>52.372881355932208</v>
      </c>
      <c r="F6" s="3">
        <v>54.85</v>
      </c>
      <c r="G6" s="3">
        <f t="shared" ref="G6" si="3">C6-F6</f>
        <v>207.01440677966102</v>
      </c>
      <c r="H6" s="3">
        <v>47.13</v>
      </c>
      <c r="I6" s="4">
        <f t="shared" ref="I6:I8" si="4">G6+H6</f>
        <v>254.14440677966101</v>
      </c>
    </row>
    <row r="7" spans="1:9" ht="24.75" customHeight="1" x14ac:dyDescent="0.25">
      <c r="A7" s="15" t="s">
        <v>11</v>
      </c>
      <c r="B7" s="5">
        <v>340</v>
      </c>
      <c r="C7" s="3">
        <f t="shared" si="0"/>
        <v>288.13559322033899</v>
      </c>
      <c r="D7" s="3">
        <f t="shared" si="1"/>
        <v>2.7315254237288138</v>
      </c>
      <c r="E7" s="3">
        <f t="shared" si="2"/>
        <v>57.627118644067792</v>
      </c>
      <c r="F7" s="3">
        <v>60.36</v>
      </c>
      <c r="G7" s="3">
        <f>C7-F7</f>
        <v>227.77559322033898</v>
      </c>
      <c r="H7" s="3">
        <v>51.86</v>
      </c>
      <c r="I7" s="4">
        <f t="shared" si="4"/>
        <v>279.63559322033899</v>
      </c>
    </row>
    <row r="8" spans="1:9" ht="24.75" customHeight="1" thickBot="1" x14ac:dyDescent="0.3">
      <c r="A8" s="16" t="s">
        <v>12</v>
      </c>
      <c r="B8" s="6">
        <v>613</v>
      </c>
      <c r="C8" s="7">
        <f t="shared" si="0"/>
        <v>519.49152542372883</v>
      </c>
      <c r="D8" s="7">
        <f t="shared" si="1"/>
        <v>4.9247796610169496</v>
      </c>
      <c r="E8" s="7">
        <f t="shared" si="2"/>
        <v>103.89830508474577</v>
      </c>
      <c r="F8" s="7">
        <f t="shared" ref="F6:F8" si="5">D8+E8</f>
        <v>108.82308474576273</v>
      </c>
      <c r="G8" s="7">
        <v>410.67</v>
      </c>
      <c r="H8" s="7">
        <f t="shared" ref="H6:H8" si="6">(C8*18)/100</f>
        <v>93.508474576271183</v>
      </c>
      <c r="I8" s="8">
        <f t="shared" si="4"/>
        <v>504.17847457627119</v>
      </c>
    </row>
    <row r="11" spans="1:9" ht="15.75" thickBot="1" x14ac:dyDescent="0.3"/>
    <row r="12" spans="1:9" ht="15.75" thickBot="1" x14ac:dyDescent="0.3">
      <c r="A12" s="10" t="s">
        <v>14</v>
      </c>
      <c r="D12" s="19" t="s">
        <v>13</v>
      </c>
      <c r="E12" s="20"/>
      <c r="F12" s="21"/>
    </row>
    <row r="13" spans="1:9" s="2" customFormat="1" ht="60" customHeight="1" x14ac:dyDescent="0.25">
      <c r="A13" s="11" t="s">
        <v>0</v>
      </c>
      <c r="B13" s="12" t="s">
        <v>1</v>
      </c>
      <c r="C13" s="12" t="s">
        <v>2</v>
      </c>
      <c r="D13" s="17" t="s">
        <v>3</v>
      </c>
      <c r="E13" s="17" t="s">
        <v>4</v>
      </c>
      <c r="F13" s="17" t="s">
        <v>5</v>
      </c>
      <c r="G13" s="12" t="s">
        <v>6</v>
      </c>
      <c r="H13" s="12" t="s">
        <v>7</v>
      </c>
      <c r="I13" s="13" t="s">
        <v>8</v>
      </c>
    </row>
    <row r="14" spans="1:9" ht="24.75" customHeight="1" x14ac:dyDescent="0.25">
      <c r="A14" s="14" t="s">
        <v>9</v>
      </c>
      <c r="B14" s="3">
        <v>100</v>
      </c>
      <c r="C14" s="3">
        <f>B14/1.18</f>
        <v>84.745762711864415</v>
      </c>
      <c r="D14" s="3">
        <f>(C14*9.48)/1000</f>
        <v>0.80338983050847468</v>
      </c>
      <c r="E14" s="3">
        <f>(C14*20)/100</f>
        <v>16.949152542372882</v>
      </c>
      <c r="F14" s="3">
        <f>D14+E14</f>
        <v>17.752542372881358</v>
      </c>
      <c r="G14" s="3">
        <v>67</v>
      </c>
      <c r="H14" s="3">
        <v>15.26</v>
      </c>
      <c r="I14" s="4">
        <f>G14+H14</f>
        <v>82.26</v>
      </c>
    </row>
    <row r="15" spans="1:9" ht="24.75" customHeight="1" x14ac:dyDescent="0.25">
      <c r="A15" s="15" t="s">
        <v>10</v>
      </c>
      <c r="B15" s="5">
        <v>154.5</v>
      </c>
      <c r="C15" s="3">
        <f t="shared" ref="C15:C17" si="7">B15/1.18</f>
        <v>130.93220338983051</v>
      </c>
      <c r="D15" s="3">
        <f t="shared" ref="D15:D17" si="8">(C15*9.48)/1000</f>
        <v>1.2412372881355931</v>
      </c>
      <c r="E15" s="3">
        <f t="shared" ref="E15:E17" si="9">(C15*20)/100</f>
        <v>26.186440677966104</v>
      </c>
      <c r="F15" s="3">
        <f t="shared" ref="F15:F17" si="10">D15+E15</f>
        <v>27.427677966101697</v>
      </c>
      <c r="G15" s="3">
        <f t="shared" ref="G15:G17" si="11">C15-F15</f>
        <v>103.50452542372881</v>
      </c>
      <c r="H15" s="3">
        <f t="shared" ref="H15:H17" si="12">(C15*18)/100</f>
        <v>23.567796610169488</v>
      </c>
      <c r="I15" s="4">
        <f t="shared" ref="I15:I17" si="13">G15+H15</f>
        <v>127.0723220338983</v>
      </c>
    </row>
    <row r="16" spans="1:9" ht="24.75" customHeight="1" x14ac:dyDescent="0.25">
      <c r="A16" s="15" t="s">
        <v>11</v>
      </c>
      <c r="B16" s="5">
        <v>170</v>
      </c>
      <c r="C16" s="3">
        <f t="shared" si="7"/>
        <v>144.06779661016949</v>
      </c>
      <c r="D16" s="3">
        <f t="shared" si="8"/>
        <v>1.3657627118644069</v>
      </c>
      <c r="E16" s="3">
        <f t="shared" si="9"/>
        <v>28.813559322033896</v>
      </c>
      <c r="F16" s="3">
        <f t="shared" si="10"/>
        <v>30.179322033898302</v>
      </c>
      <c r="G16" s="3">
        <f t="shared" si="11"/>
        <v>113.88847457627119</v>
      </c>
      <c r="H16" s="3">
        <f t="shared" si="12"/>
        <v>25.932203389830512</v>
      </c>
      <c r="I16" s="4">
        <f t="shared" si="13"/>
        <v>139.8206779661017</v>
      </c>
    </row>
    <row r="17" spans="1:9" ht="24.75" customHeight="1" thickBot="1" x14ac:dyDescent="0.3">
      <c r="A17" s="16" t="s">
        <v>12</v>
      </c>
      <c r="B17" s="6">
        <v>306.5</v>
      </c>
      <c r="C17" s="7">
        <f t="shared" si="7"/>
        <v>259.74576271186442</v>
      </c>
      <c r="D17" s="7">
        <f t="shared" si="8"/>
        <v>2.4623898305084748</v>
      </c>
      <c r="E17" s="7">
        <f t="shared" si="9"/>
        <v>51.949152542372886</v>
      </c>
      <c r="F17" s="7">
        <f t="shared" si="10"/>
        <v>54.411542372881364</v>
      </c>
      <c r="G17" s="7">
        <v>205.34</v>
      </c>
      <c r="H17" s="7">
        <v>46.76</v>
      </c>
      <c r="I17" s="8">
        <f t="shared" si="13"/>
        <v>252.1</v>
      </c>
    </row>
  </sheetData>
  <mergeCells count="3">
    <mergeCell ref="A1:I1"/>
    <mergeCell ref="D3:F3"/>
    <mergeCell ref="D12:F12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2016-05-24T08:39:40Z</dcterms:modified>
</cp:coreProperties>
</file>